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ExportToPDF.png" ContentType="image/.png"/>
  <Override PartName="/customUI/images/ScrolltoEnd.png" ContentType="image/.png"/>
  <Override PartName="/customUI/images/YearlyView.png" ContentType="image/.png"/>
  <Override PartName="/customUI/images/DailyView.png" ContentType="image/.png"/>
  <Override PartName="/customUI/images/SetupTimeline.png" ContentType="image/.png"/>
  <Override PartName="/customUI/images/AddTask64.png" ContentType="application/octet-stream"/>
  <Override PartName="/customUI/images/HalfYearlyView.png" ContentType="image/.png"/>
  <Override PartName="/customUI/images/AddSection64.png" ContentType="application/octet-stream"/>
  <Override PartName="/customUI/images/ExportToXLSX.png" ContentType="image/.png"/>
  <Override PartName="/customUI/images/QuarterlyView.png" ContentType="image/.png"/>
  <Override PartName="/customUI/images/MonthlyView.png" ContentType="image/.png"/>
  <Override PartName="/customUI/images/HourlyView.png" ContentType="image/.png"/>
  <Override PartName="/customUI/images/AddMilestone.png" ContentType="image/.png"/>
  <Override PartName="/customUI/images/WeeklyView.png" ContentType="image/.png"/>
  <Override PartName="/customUI/images/deleteTask64.png" ContentType="application/octet-stream"/>
  <Override PartName="/customUI/images/ScrolltoStart.png" ContentType="image/.png"/>
  <Override PartName="/customUI/images/ScrolltoToday.png" ContentType="image/.png"/>
  <Override PartName="/customUI/images/moreviews.png" ContentType="image/.png"/>
  <Override PartName="/customUI/images/EditTask64.png" ContentType="application/octet-stream"/>
  <Override PartName="/customUI/images/AddGanttChart64.png" ContentType="application/octet-stream"/>
</Types>
</file>

<file path=_rels/.rels><?xml version="1.0" encoding="UTF-8" standalone="yes"?>
<Relationships xmlns="http://schemas.openxmlformats.org/package/2006/relationships"><Relationship Id="R7f19f805bfb641b9"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autoCompressPictures="0"/>
  <mc:AlternateContent xmlns:mc="http://schemas.openxmlformats.org/markup-compatibility/2006">
    <mc:Choice Requires="x15">
      <x15ac:absPath xmlns:x15ac="http://schemas.microsoft.com/office/spreadsheetml/2010/11/ac" url="C:\Users\Eddie1\Desktop\"/>
    </mc:Choice>
  </mc:AlternateContent>
  <xr:revisionPtr revIDLastSave="0" documentId="13_ncr:1_{17AAE2A6-1F06-4F62-9851-DD0D6DC53F7C}" xr6:coauthVersionLast="47" xr6:coauthVersionMax="47" xr10:uidLastSave="{00000000-0000-0000-0000-000000000000}"/>
  <bookViews>
    <workbookView xWindow="-120" yWindow="-120" windowWidth="20730" windowHeight="11160" tabRatio="859" firstSheet="4" activeTab="4" xr2:uid="{00000000-000D-0000-FFFF-FFFF00000000}"/>
  </bookViews>
  <sheets>
    <sheet name="Dashboard Data" sheetId="75" state="veryHidden" r:id="rId1"/>
    <sheet name="GanttDashboardTemplate" sheetId="3" state="veryHidden" r:id="rId2"/>
    <sheet name="GanttSettingsTemplate" sheetId="90" state="veryHidden" r:id="rId3"/>
    <sheet name="PivotSheet" sheetId="89" state="veryHidden" r:id="rId4"/>
    <sheet name="Project Plan" sheetId="93" r:id="rId5"/>
    <sheet name="Help" sheetId="7" r:id="rId6"/>
    <sheet name="RS1" sheetId="91" state="veryHidden" r:id="rId7"/>
    <sheet name="GS1" sheetId="92" state="veryHidden" r:id="rId8"/>
  </sheets>
  <functionGroups builtInGroupCount="19"/>
  <definedNames>
    <definedName name="BI">#REF!</definedName>
    <definedName name="H">#REF!</definedName>
    <definedName name="NativeTimeline_EED">#N/A</definedName>
    <definedName name="_xlnm.Print_Area" localSheetId="1">GanttDashboardTemplate!$B$1:$G$44</definedName>
    <definedName name="_xlnm.Print_Titles" localSheetId="1">GanttDashboardTemplate!$2:$2</definedName>
    <definedName name="Slicer_Priority">#N/A</definedName>
    <definedName name="Slicer_Resource">#N/A</definedName>
    <definedName name="Slicer_Status">#N/A</definedName>
    <definedName name="VGD">#REF!</definedName>
  </definedNames>
  <calcPr calcId="181029"/>
  <pivotCaches>
    <pivotCache cacheId="0"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E2" i="75" l="1"/>
  <c r="BE3" i="75"/>
  <c r="BE4" i="75"/>
  <c r="BE5" i="75"/>
  <c r="BE6" i="75"/>
  <c r="BE7" i="75"/>
  <c r="BE8" i="75"/>
  <c r="BE9" i="75"/>
  <c r="BE10" i="75"/>
  <c r="BE11" i="75"/>
  <c r="BE12" i="75"/>
  <c r="BE13" i="75"/>
  <c r="BE14" i="75"/>
  <c r="BE15" i="75"/>
  <c r="BE16" i="75"/>
  <c r="BE17" i="75"/>
  <c r="BE18" i="75"/>
  <c r="BE19" i="75"/>
  <c r="BE20" i="75"/>
  <c r="BE21" i="75"/>
  <c r="BE22" i="75"/>
  <c r="BE23" i="75"/>
  <c r="BE24" i="75"/>
  <c r="BE25" i="75"/>
  <c r="BE26" i="75"/>
  <c r="BE27" i="75"/>
  <c r="BE28" i="75"/>
  <c r="BE29" i="75"/>
  <c r="BE30" i="75"/>
  <c r="BE31" i="75"/>
  <c r="BE32" i="75"/>
  <c r="BE33" i="75"/>
  <c r="BE34" i="75"/>
  <c r="BE35" i="75"/>
  <c r="BE36" i="75"/>
  <c r="BE37" i="75"/>
  <c r="BE38" i="75"/>
  <c r="BE39" i="75"/>
  <c r="BE40" i="75"/>
  <c r="BE41" i="75"/>
  <c r="BE42" i="75"/>
  <c r="BE43" i="75"/>
  <c r="BE44" i="75"/>
  <c r="BE45" i="75"/>
  <c r="BE46" i="75"/>
  <c r="BE47" i="75"/>
  <c r="BE48" i="75"/>
  <c r="BE49" i="75"/>
  <c r="BE50" i="75"/>
  <c r="BE51" i="75"/>
  <c r="BE52" i="75"/>
  <c r="BE53" i="75"/>
  <c r="BE54" i="75"/>
  <c r="BE55" i="75"/>
  <c r="BE56" i="75"/>
  <c r="BE57" i="75"/>
  <c r="BE58" i="75"/>
  <c r="BE59" i="75"/>
  <c r="BE60" i="75"/>
  <c r="BE61" i="75"/>
  <c r="BE62" i="75"/>
  <c r="BE63" i="75"/>
  <c r="BE64" i="75"/>
  <c r="BE65" i="75"/>
  <c r="BE66" i="75"/>
  <c r="BE67" i="75"/>
  <c r="BE68" i="75"/>
  <c r="BE69" i="75"/>
  <c r="BE70" i="75"/>
  <c r="BE71" i="75"/>
  <c r="BE72" i="75"/>
  <c r="BE73" i="75"/>
  <c r="BE74" i="75"/>
  <c r="BE75" i="75"/>
  <c r="BE76" i="75"/>
  <c r="BE77" i="75"/>
  <c r="BE78" i="75"/>
  <c r="BE79" i="75"/>
  <c r="BE80" i="75"/>
  <c r="BE81" i="75"/>
  <c r="BE82" i="75"/>
  <c r="BE83" i="75"/>
  <c r="BE84" i="75"/>
  <c r="BE85" i="75"/>
  <c r="BE86" i="75"/>
  <c r="BE87" i="75"/>
  <c r="BE88" i="75"/>
  <c r="BE89" i="75"/>
  <c r="BE90" i="75"/>
  <c r="BE91" i="75"/>
  <c r="BE92" i="75"/>
  <c r="BE93" i="75"/>
  <c r="BE94" i="75"/>
  <c r="BE95" i="75"/>
  <c r="BE96" i="75"/>
  <c r="BE97" i="75"/>
  <c r="BE98" i="75"/>
  <c r="BE99" i="75"/>
  <c r="BE100" i="75"/>
  <c r="BE101" i="75"/>
  <c r="BE102" i="75"/>
  <c r="BE103" i="75"/>
  <c r="BE104" i="75"/>
  <c r="BE105" i="75"/>
  <c r="BE106" i="75"/>
  <c r="BE107" i="75"/>
  <c r="BE108" i="75"/>
  <c r="BE109" i="75"/>
  <c r="BE110" i="75"/>
  <c r="BE111" i="75"/>
  <c r="BE112" i="75"/>
  <c r="BE113" i="75"/>
  <c r="BE114" i="75"/>
  <c r="BE115" i="75"/>
  <c r="BE116" i="75"/>
  <c r="BE117" i="75"/>
  <c r="BE118" i="75"/>
  <c r="BE119" i="75"/>
  <c r="BE120" i="75"/>
  <c r="BE121" i="75"/>
  <c r="BE122" i="75"/>
  <c r="BE123" i="75"/>
  <c r="BE124" i="75"/>
  <c r="BE125" i="75"/>
  <c r="BE126" i="75"/>
  <c r="BE127" i="75"/>
  <c r="BE128" i="75"/>
  <c r="BE129" i="75"/>
  <c r="BE130" i="75"/>
  <c r="BE131" i="75"/>
  <c r="BE132" i="75"/>
  <c r="BE133" i="75"/>
  <c r="BE134" i="75"/>
  <c r="E13" i="3" l="1"/>
  <c r="E12" i="3"/>
  <c r="E11" i="3"/>
  <c r="E10" i="3"/>
  <c r="E9" i="3"/>
  <c r="E7" i="3"/>
  <c r="E6" i="3"/>
  <c r="E5" i="3"/>
  <c r="AZ2" i="3"/>
  <c r="BA2" i="3" s="1"/>
  <c r="D18" i="3" s="1"/>
  <c r="AX2" i="3"/>
  <c r="AY2" i="3" s="1"/>
  <c r="AV2" i="3"/>
  <c r="E4" i="3" s="1"/>
  <c r="AT2" i="3"/>
  <c r="AS2" i="3"/>
</calcChain>
</file>

<file path=xl/sharedStrings.xml><?xml version="1.0" encoding="utf-8"?>
<sst xmlns="http://schemas.openxmlformats.org/spreadsheetml/2006/main" count="2120" uniqueCount="551">
  <si>
    <t>CLICK HERE FOR DOCUMENTATION</t>
  </si>
  <si>
    <t>QUICK GUIDE</t>
  </si>
  <si>
    <t xml:space="preserve"> </t>
  </si>
  <si>
    <t>Total Tasks</t>
  </si>
  <si>
    <t>BaselineBudget</t>
  </si>
  <si>
    <t>End Date</t>
  </si>
  <si>
    <t>EstimatedBudget</t>
  </si>
  <si>
    <t>Start Date</t>
  </si>
  <si>
    <t>$</t>
  </si>
  <si>
    <t>Lead</t>
  </si>
  <si>
    <t>Project Status</t>
  </si>
  <si>
    <t>PROJECT SUMMARY</t>
  </si>
  <si>
    <t>Notes</t>
  </si>
  <si>
    <t>ACS</t>
  </si>
  <si>
    <t>ECS</t>
  </si>
  <si>
    <t>BCS</t>
  </si>
  <si>
    <t>AD</t>
  </si>
  <si>
    <t>PercentageCompleted</t>
  </si>
  <si>
    <t>ED</t>
  </si>
  <si>
    <t>AED</t>
  </si>
  <si>
    <t>EED</t>
  </si>
  <si>
    <t>ASD</t>
  </si>
  <si>
    <t>ESD</t>
  </si>
  <si>
    <t>BD</t>
  </si>
  <si>
    <t>BED</t>
  </si>
  <si>
    <t>BSD</t>
  </si>
  <si>
    <t>Task</t>
  </si>
  <si>
    <t>WBS</t>
  </si>
  <si>
    <t>DDD DD\-MMM\-YY</t>
  </si>
  <si>
    <t>D</t>
  </si>
  <si>
    <t>BarTextIsUnderline</t>
  </si>
  <si>
    <t>BarTextIsItalic</t>
  </si>
  <si>
    <t>BarTextIsBold</t>
  </si>
  <si>
    <t>BarTextDataColumnName</t>
  </si>
  <si>
    <t>BarTextFontSize</t>
  </si>
  <si>
    <t>BarTextCharacters</t>
  </si>
  <si>
    <t>EnableBarText</t>
  </si>
  <si>
    <t>vidud</t>
  </si>
  <si>
    <t>chirun</t>
  </si>
  <si>
    <t>peru</t>
  </si>
  <si>
    <t>ShowDependencyConnector</t>
  </si>
  <si>
    <t>ShowTodayLines</t>
  </si>
  <si>
    <t>DateFormat</t>
  </si>
  <si>
    <t>ShowGrouping</t>
  </si>
  <si>
    <t>LiType</t>
  </si>
  <si>
    <t>EC</t>
  </si>
  <si>
    <t>LV</t>
  </si>
  <si>
    <t>WeekStartDay</t>
  </si>
  <si>
    <t>ShowLate</t>
  </si>
  <si>
    <t>ShowPlanned</t>
  </si>
  <si>
    <t>ShowInProgress</t>
  </si>
  <si>
    <t>ShowCompleted</t>
  </si>
  <si>
    <t>CurrentView</t>
  </si>
  <si>
    <t>CurrencySymbol</t>
  </si>
  <si>
    <t>TotalACS</t>
  </si>
  <si>
    <t>ActualCosts</t>
  </si>
  <si>
    <t>Completed</t>
  </si>
  <si>
    <t>In-Progress</t>
  </si>
  <si>
    <t>Planned</t>
  </si>
  <si>
    <t>Overdue</t>
  </si>
  <si>
    <t>liky</t>
  </si>
  <si>
    <t>duli</t>
  </si>
  <si>
    <t>WeekNumType</t>
  </si>
  <si>
    <t>ISO</t>
  </si>
  <si>
    <t>ShowBaselineBar</t>
  </si>
  <si>
    <t>ShowActualBar</t>
  </si>
  <si>
    <t>PercentageEntryMode</t>
  </si>
  <si>
    <t>PercentageCalculationType</t>
  </si>
  <si>
    <t>manual</t>
  </si>
  <si>
    <t>simple</t>
  </si>
  <si>
    <t>Click here for help to Enable Macros</t>
  </si>
  <si>
    <t>ShowOverdueBar</t>
  </si>
  <si>
    <t>FiSa</t>
  </si>
  <si>
    <t>asdflkjl</t>
  </si>
  <si>
    <t>;J=,F\)-'+%tyzivm":YHs</t>
  </si>
  <si>
    <t>Dark</t>
  </si>
  <si>
    <t>Classic</t>
  </si>
  <si>
    <t>Blue</t>
  </si>
  <si>
    <t>Excel</t>
  </si>
  <si>
    <t>Custom</t>
  </si>
  <si>
    <t>Enable Macros</t>
  </si>
  <si>
    <t>ThemeName</t>
  </si>
  <si>
    <t>SelectedTheme</t>
  </si>
  <si>
    <t>EBC</t>
  </si>
  <si>
    <t>EMC</t>
  </si>
  <si>
    <t>BBC</t>
  </si>
  <si>
    <t>ABC</t>
  </si>
  <si>
    <t>OBC</t>
  </si>
  <si>
    <t>TLC</t>
  </si>
  <si>
    <t>TBC</t>
  </si>
  <si>
    <t>PBC</t>
  </si>
  <si>
    <t>HBC</t>
  </si>
  <si>
    <t>HC</t>
  </si>
  <si>
    <t>WC</t>
  </si>
  <si>
    <t>CR1C</t>
  </si>
  <si>
    <t>CR2C</t>
  </si>
  <si>
    <t>CR3C</t>
  </si>
  <si>
    <t>TGB</t>
  </si>
  <si>
    <t>DLC</t>
  </si>
  <si>
    <t>HCOL</t>
  </si>
  <si>
    <t>DCOL</t>
  </si>
  <si>
    <t>WCOL</t>
  </si>
  <si>
    <t>MCOL</t>
  </si>
  <si>
    <t>QCOL</t>
  </si>
  <si>
    <t>HYCOL</t>
  </si>
  <si>
    <t>YCOL</t>
  </si>
  <si>
    <t>HWID</t>
  </si>
  <si>
    <t>DWID</t>
  </si>
  <si>
    <t>WWID</t>
  </si>
  <si>
    <t>MWID</t>
  </si>
  <si>
    <t>QWID</t>
  </si>
  <si>
    <t>YWID</t>
  </si>
  <si>
    <t>HYWID</t>
  </si>
  <si>
    <t>ds082</t>
  </si>
  <si>
    <t>CR12C</t>
  </si>
  <si>
    <t>RCCal</t>
  </si>
  <si>
    <t>GBC</t>
  </si>
  <si>
    <t>PTRC</t>
  </si>
  <si>
    <t>TSD</t>
  </si>
  <si>
    <t>TED</t>
  </si>
  <si>
    <t>ShowTimelineGrid</t>
  </si>
  <si>
    <t>HCPR</t>
  </si>
  <si>
    <t>WCPR</t>
  </si>
  <si>
    <t>9</t>
  </si>
  <si>
    <t>RefreshTimeline</t>
  </si>
  <si>
    <t>resourcesettings</t>
  </si>
  <si>
    <t>CalcAED</t>
  </si>
  <si>
    <t>CalcBED</t>
  </si>
  <si>
    <t>GCTYPE</t>
  </si>
  <si>
    <t>GRT</t>
  </si>
  <si>
    <t>TimelineVisible</t>
  </si>
  <si>
    <t>ShowEstBaseBar</t>
  </si>
  <si>
    <t>EBaseC</t>
  </si>
  <si>
    <t>Priority</t>
  </si>
  <si>
    <t>Status</t>
  </si>
  <si>
    <t>TPCH</t>
  </si>
  <si>
    <t>TPCN</t>
  </si>
  <si>
    <t>TPCL</t>
  </si>
  <si>
    <t>TSCC</t>
  </si>
  <si>
    <t>TSCI</t>
  </si>
  <si>
    <t>TSCP</t>
  </si>
  <si>
    <t>ProjectName</t>
  </si>
  <si>
    <t>SSN</t>
  </si>
  <si>
    <t>PTDS</t>
  </si>
  <si>
    <t>ShowPercBar</t>
  </si>
  <si>
    <t>ShowPercDataBar</t>
  </si>
  <si>
    <t>PDC</t>
  </si>
  <si>
    <t>PRC</t>
  </si>
  <si>
    <t>ceDate</t>
  </si>
  <si>
    <t>csDate</t>
  </si>
  <si>
    <t>ceYear</t>
  </si>
  <si>
    <t>csYear</t>
  </si>
  <si>
    <r>
      <rPr>
        <sz val="28"/>
        <color rgb="FFFF0000"/>
        <rFont val="Calibri"/>
        <family val="2"/>
        <scheme val="minor"/>
      </rPr>
      <t>Gantt Excel</t>
    </r>
    <r>
      <rPr>
        <sz val="28"/>
        <color theme="1"/>
        <rFont val="Calibri"/>
        <family val="2"/>
        <scheme val="minor"/>
      </rPr>
      <t xml:space="preserve"> - </t>
    </r>
    <r>
      <rPr>
        <sz val="28"/>
        <color theme="9" tint="-0.249977111117893"/>
        <rFont val="Calibri"/>
        <family val="2"/>
        <scheme val="minor"/>
      </rPr>
      <t>Project Management in Excel</t>
    </r>
  </si>
  <si>
    <t>Use the Gantt Menu tab in the Excel Ribbon to Create, View and Edit Gantt Charts</t>
  </si>
  <si>
    <t>SavedDate</t>
  </si>
  <si>
    <t>TIL</t>
  </si>
  <si>
    <t>SS</t>
  </si>
  <si>
    <t>LC</t>
  </si>
  <si>
    <t>T</t>
  </si>
  <si>
    <t>NORMAL</t>
  </si>
  <si>
    <t>u</t>
  </si>
  <si>
    <t>ProjectID</t>
  </si>
  <si>
    <t>dType</t>
  </si>
  <si>
    <t>Custom 1</t>
  </si>
  <si>
    <t>Custom 2</t>
  </si>
  <si>
    <t>Custom 3</t>
  </si>
  <si>
    <t>Custom 4</t>
  </si>
  <si>
    <t>Custom 5</t>
  </si>
  <si>
    <t>Custom 6</t>
  </si>
  <si>
    <t>Custom 7</t>
  </si>
  <si>
    <t>Custom 8</t>
  </si>
  <si>
    <t>Custom 9</t>
  </si>
  <si>
    <t>Custom 10</t>
  </si>
  <si>
    <t>Custom 11</t>
  </si>
  <si>
    <t>Custom 12</t>
  </si>
  <si>
    <t>Custom 13</t>
  </si>
  <si>
    <t>Custom 14</t>
  </si>
  <si>
    <t>Custom 15</t>
  </si>
  <si>
    <t>Custom 16</t>
  </si>
  <si>
    <t>Custom 17</t>
  </si>
  <si>
    <t>Custom 18</t>
  </si>
  <si>
    <t>Custom 19</t>
  </si>
  <si>
    <t>Custom 20</t>
  </si>
  <si>
    <t>Baseline Cost</t>
  </si>
  <si>
    <t>Actual Cost</t>
  </si>
  <si>
    <t>S</t>
  </si>
  <si>
    <t>Project Name - Click to Edit</t>
  </si>
  <si>
    <t>Project ID</t>
  </si>
  <si>
    <t>Project Worksheet</t>
  </si>
  <si>
    <t>Project Name</t>
  </si>
  <si>
    <t>Project Completion</t>
  </si>
  <si>
    <t>ESTIMATED</t>
  </si>
  <si>
    <t>BASELINE</t>
  </si>
  <si>
    <t>ACTUAL</t>
  </si>
  <si>
    <t>Currency</t>
  </si>
  <si>
    <t>Earliest Start Date</t>
  </si>
  <si>
    <t>Earliest End Date</t>
  </si>
  <si>
    <t>Completed Tasks</t>
  </si>
  <si>
    <t>In-Progress Tasks</t>
  </si>
  <si>
    <t>Planned Tasks</t>
  </si>
  <si>
    <t>Overdue Tasks</t>
  </si>
  <si>
    <t>Selected Project</t>
  </si>
  <si>
    <t>All Projects</t>
  </si>
  <si>
    <t>Project Plan</t>
  </si>
  <si>
    <t>Click to edit</t>
  </si>
  <si>
    <t>% Comp</t>
  </si>
  <si>
    <t>ProjectFilter</t>
  </si>
  <si>
    <t>Row Labels</t>
  </si>
  <si>
    <t>Count of tID</t>
  </si>
  <si>
    <t>Values</t>
  </si>
  <si>
    <t>(Multiple Items)</t>
  </si>
  <si>
    <t>Estimated Cost</t>
  </si>
  <si>
    <t>Remaining</t>
  </si>
  <si>
    <t>% Over Budget</t>
  </si>
  <si>
    <t>Work</t>
  </si>
  <si>
    <t>ESTIMATED BUDGET</t>
  </si>
  <si>
    <t>Resource</t>
  </si>
  <si>
    <t>TID</t>
  </si>
  <si>
    <t>Dependency</t>
  </si>
  <si>
    <t>Dependents</t>
  </si>
  <si>
    <t>StartConstrain</t>
  </si>
  <si>
    <t>EndConstrain</t>
  </si>
  <si>
    <t>TaskIcon</t>
  </si>
  <si>
    <t>ResourceCost</t>
  </si>
  <si>
    <t>Done</t>
  </si>
  <si>
    <t>GEType</t>
  </si>
  <si>
    <t>Est Budget</t>
  </si>
  <si>
    <t>Act Costs</t>
  </si>
  <si>
    <t>HideHolidays</t>
  </si>
  <si>
    <t>VerticalBorders</t>
  </si>
  <si>
    <t>WBSPredecessors</t>
  </si>
  <si>
    <t>WBSSuccessors</t>
  </si>
  <si>
    <t>Low</t>
  </si>
  <si>
    <t>Normal</t>
  </si>
  <si>
    <t>High</t>
  </si>
  <si>
    <t>M</t>
  </si>
  <si>
    <t>MP</t>
  </si>
  <si>
    <t>C</t>
  </si>
  <si>
    <t>SP</t>
  </si>
  <si>
    <t>45|46|</t>
  </si>
  <si>
    <t>(blank)</t>
  </si>
  <si>
    <t>TRUE</t>
  </si>
  <si>
    <t>18-Mar</t>
  </si>
  <si>
    <t>1-Apr</t>
  </si>
  <si>
    <t>LockWB</t>
  </si>
  <si>
    <t>HiliteHolidays</t>
  </si>
  <si>
    <t>HiliteWorkOffDays</t>
  </si>
  <si>
    <t>HiliteHolidaysPR</t>
  </si>
  <si>
    <t>HiliteWorkOffDaysPR</t>
  </si>
  <si>
    <t>HideWorkOffDays</t>
  </si>
  <si>
    <t>HideNonWorkingHours</t>
  </si>
  <si>
    <t>PRE PURCHASE STAGE</t>
  </si>
  <si>
    <t>Development Site identified (3 Apple Flat Rd, Alligator Creek)</t>
  </si>
  <si>
    <t>3 Apple Flat Rd, Alligator Creek_x000D_</t>
  </si>
  <si>
    <t>NEGOTIATING CONTRACTS &amp; PURCHASING</t>
  </si>
  <si>
    <t>PRIOR TO EXECUTION STAGE</t>
  </si>
  <si>
    <t>2.1.1</t>
  </si>
  <si>
    <t>Form 6 - Enlist Buyers Agent (Ben Waugh)</t>
  </si>
  <si>
    <t>Ben Waugh</t>
  </si>
  <si>
    <t>2.1.2</t>
  </si>
  <si>
    <t>Sign Contract</t>
  </si>
  <si>
    <t>2.1.3</t>
  </si>
  <si>
    <t>Select Solicitor</t>
  </si>
  <si>
    <t>Use QPLG, Yasmin Parker</t>
  </si>
  <si>
    <t>2.1.4</t>
  </si>
  <si>
    <t>Finalise Contract (both sides signed and accepted) agreed $593,000</t>
  </si>
  <si>
    <t>Agreed price $593K_x000D_Contract is now binding but subject to key conditions being met</t>
  </si>
  <si>
    <t>AFTER CONTRACT EXECUTED STAGE (Contract is subject to key conditions)</t>
  </si>
  <si>
    <t>37_FS_2|</t>
  </si>
  <si>
    <t>2.2.1</t>
  </si>
  <si>
    <t>Pay $5K Deposit (within 2D of contract date)</t>
  </si>
  <si>
    <t>Don't forget to pay your $5K deposit (within 2 days of contract date)</t>
  </si>
  <si>
    <t>37_FS_28|</t>
  </si>
  <si>
    <t>Engage Town Planner (straight after contract date)</t>
  </si>
  <si>
    <t>Before 28 days is up get your building and pest done. (just to make sure no structural building issues or live termites). Twin Cities Bldg and Pest (Phone No: 07 4723 2770) -</t>
  </si>
  <si>
    <t>Complete Building Pest Inspection (before 28D)</t>
  </si>
  <si>
    <t>Use Twin Cities Bldg and Pest Ph: 07 4723 2770._x000D_Make sure no structural building issues or live termites._x000D_</t>
  </si>
  <si>
    <t>Advise 'unconditional' to Solicitor</t>
  </si>
  <si>
    <t xml:space="preserve">This means all checks are done and MITR happy to proceed with the deal and the contract terms are now satisfied. </t>
  </si>
  <si>
    <t>Pay $20K balance (within 35D of contract date)</t>
  </si>
  <si>
    <t>Contract Unconditional within 35D (terms and condition satified)</t>
  </si>
  <si>
    <t>Pay Buyers Agent Commission</t>
  </si>
  <si>
    <t>Proceed with steps as recommended by Town Planner to DA into Council</t>
  </si>
  <si>
    <t>DEVELOPMENT</t>
  </si>
  <si>
    <t>Submit DA to Council and Approval Stage</t>
  </si>
  <si>
    <t>Survey</t>
  </si>
  <si>
    <t>Power Application</t>
  </si>
  <si>
    <t>Operational Work Stage (if time permits or do after settlement)</t>
  </si>
  <si>
    <t>Settle Property as per Contract Timing</t>
  </si>
  <si>
    <t>COMPLETION</t>
  </si>
  <si>
    <t>d</t>
  </si>
  <si>
    <t>7-Mar</t>
  </si>
  <si>
    <t>Type here or double click to edit in form</t>
  </si>
  <si>
    <t>CREATIVO</t>
  </si>
  <si>
    <t>IT</t>
  </si>
  <si>
    <t>MANAGER</t>
  </si>
  <si>
    <t>ESTRATEGIA</t>
  </si>
  <si>
    <t>DESIGN</t>
  </si>
  <si>
    <t>Selección zip codes y  ciudades  (Broadwar, Miami Dade, Cortéz, Fco Morazán)</t>
  </si>
  <si>
    <t>Selección  inicial de vecindarios en  HON</t>
  </si>
  <si>
    <t>Perfil preliminar de audicencias</t>
  </si>
  <si>
    <t>Encuestas preliminares HON 37 y EEUU 17</t>
  </si>
  <si>
    <t>Initiar field research -Equipo pequeño de calle para avanzada en ccios/rest en los zip codes del proyecto</t>
  </si>
  <si>
    <t xml:space="preserve">Recorrido inicial de campo en EEUU - </t>
  </si>
  <si>
    <t>Agenda de visitas programadas</t>
  </si>
  <si>
    <t>Producción materiales para entregar</t>
  </si>
  <si>
    <t>Entrega informe de visitas con outcome de encuestas</t>
  </si>
  <si>
    <t>Subir resultados y conclusiones en el DASH - arroja zips, insights de audiencia</t>
  </si>
  <si>
    <t>Agenda Paysend</t>
  </si>
  <si>
    <t>1.6.1</t>
  </si>
  <si>
    <t>Revisar flujo de pruebas y montar en el DASH resultados</t>
  </si>
  <si>
    <t>1.6.2</t>
  </si>
  <si>
    <t>Walktrough de la app</t>
  </si>
  <si>
    <t>1.6.3</t>
  </si>
  <si>
    <t>Definar fórmula de adquisición</t>
  </si>
  <si>
    <t>Creación</t>
  </si>
  <si>
    <t>1.7.1</t>
  </si>
  <si>
    <t>KV Proyecto</t>
  </si>
  <si>
    <t>1.7.2</t>
  </si>
  <si>
    <t>Graficas DASH</t>
  </si>
  <si>
    <t xml:space="preserve">Pre-gira y Bootcamp MC - acercamiento a comunidades   </t>
  </si>
  <si>
    <t>1.8.1</t>
  </si>
  <si>
    <t>Pre-gira /</t>
  </si>
  <si>
    <t>Diseño pregira</t>
  </si>
  <si>
    <t>1.8.2</t>
  </si>
  <si>
    <t>Coordinar rutas y contactos .- quién participa, qué se va a hacer</t>
  </si>
  <si>
    <t>62|</t>
  </si>
  <si>
    <t>Pre-gira day</t>
  </si>
  <si>
    <t>50_FS_0|</t>
  </si>
  <si>
    <t>Informe de pre-gira - información s/comunidad para diseño de estrategias crear piezas, canales</t>
  </si>
  <si>
    <t>Bootcamp</t>
  </si>
  <si>
    <t>1.9.1</t>
  </si>
  <si>
    <t>Diseño bootcamp</t>
  </si>
  <si>
    <t>1.9.1.1</t>
  </si>
  <si>
    <t>Produccion bootcamp - locacion - invitados especiales - actividades - agenda que MC quiera desarrollar</t>
  </si>
  <si>
    <t>Logística, personal necesario,  cómo convocar a la comunidad?</t>
  </si>
  <si>
    <t>Diseño de herramienta para recopilar información durante el bootcamp</t>
  </si>
  <si>
    <t>1.9.2</t>
  </si>
  <si>
    <t>Bootcamp day</t>
  </si>
  <si>
    <t>25|</t>
  </si>
  <si>
    <t>Análisis información obtenida y subida al DASH</t>
  </si>
  <si>
    <t>Definición estrategia métodos de adquisición - se plantean los escenarios que vamos aprobar - se define campaña digital-activaciones etc</t>
  </si>
  <si>
    <t>48_FS_0|</t>
  </si>
  <si>
    <t>8|27|20|11|10|22|</t>
  </si>
  <si>
    <t>1.10.1</t>
  </si>
  <si>
    <t>Modelos/escenarios  de adquisición a probar</t>
  </si>
  <si>
    <t>1.10.2</t>
  </si>
  <si>
    <t>Campaña Digital - canales - mensaje - target - audiencia</t>
  </si>
  <si>
    <t>Qué tipo de incentivos mortivan ? Validado por consumidores</t>
  </si>
  <si>
    <t>aprobación de MC</t>
  </si>
  <si>
    <t xml:space="preserve">PREPARATION </t>
  </si>
  <si>
    <t>25_FS_0|</t>
  </si>
  <si>
    <t>Diseño creativos de mensajes (emisores y receptores), piezas,</t>
  </si>
  <si>
    <t>Diseño plan de incentivos consumidores/agencias/receptores</t>
  </si>
  <si>
    <t>Producción de  digitales/piezas/uniformes/regalos</t>
  </si>
  <si>
    <t>Acceso a plataformas Paysend</t>
  </si>
  <si>
    <t>Comunicación al consumidor impresión/digital</t>
  </si>
  <si>
    <t>Preparación DASH internamente</t>
  </si>
  <si>
    <t>EJECUCIÓN</t>
  </si>
  <si>
    <t>Itinerario de visitas/activaciones</t>
  </si>
  <si>
    <t>12|</t>
  </si>
  <si>
    <t>Speach entrenamiento team y herramienta que van a utilizar</t>
  </si>
  <si>
    <t>Entrenamiento de embajadores</t>
  </si>
  <si>
    <t>Team en calle</t>
  </si>
  <si>
    <t>XXXXX</t>
  </si>
  <si>
    <t>xxx</t>
  </si>
  <si>
    <t>9_FS_0|</t>
  </si>
  <si>
    <t>59|</t>
  </si>
  <si>
    <t>60|</t>
  </si>
  <si>
    <t>59_FS_0|</t>
  </si>
  <si>
    <t>61|</t>
  </si>
  <si>
    <t>60_FS_0|</t>
  </si>
  <si>
    <t>34|</t>
  </si>
  <si>
    <t>Organization, CREATIVO</t>
  </si>
  <si>
    <t>41_FS_0|</t>
  </si>
  <si>
    <t>38_FF_0|</t>
  </si>
  <si>
    <t>1.6.4</t>
  </si>
  <si>
    <t>1.6.5</t>
  </si>
  <si>
    <t>1.6.6</t>
  </si>
  <si>
    <t>1.7.3</t>
  </si>
  <si>
    <t>1.9.3</t>
  </si>
  <si>
    <t>1.9.4</t>
  </si>
  <si>
    <t>1.10.1.1</t>
  </si>
  <si>
    <t>1.10.1.2</t>
  </si>
  <si>
    <t>1.10.1.3</t>
  </si>
  <si>
    <t>1.10.2.1</t>
  </si>
  <si>
    <t>1.11.1</t>
  </si>
  <si>
    <t>1.11.2</t>
  </si>
  <si>
    <t>1.11.3</t>
  </si>
  <si>
    <t>dgdgdg</t>
  </si>
  <si>
    <t>dgdg</t>
  </si>
  <si>
    <t xml:space="preserve">3 Apple Flat Rd, Alligator Creek_x000D_
</t>
  </si>
  <si>
    <t>35|</t>
  </si>
  <si>
    <t>34_FS_0|</t>
  </si>
  <si>
    <t>36|</t>
  </si>
  <si>
    <t>35_FS_0|</t>
  </si>
  <si>
    <t>37|</t>
  </si>
  <si>
    <t>36_FS_0|</t>
  </si>
  <si>
    <t>Agreed price $593K_x000D_
Contract is now binding but subject to key conditions being met</t>
  </si>
  <si>
    <t>2|</t>
  </si>
  <si>
    <t>4_SS_0|</t>
  </si>
  <si>
    <t>1|</t>
  </si>
  <si>
    <t>3_FS_0|</t>
  </si>
  <si>
    <t>2_FS_0|</t>
  </si>
  <si>
    <t>10|</t>
  </si>
  <si>
    <t>11|</t>
  </si>
  <si>
    <t>10_FF_0|</t>
  </si>
  <si>
    <t>11_SF_0|</t>
  </si>
  <si>
    <t>6|5|</t>
  </si>
  <si>
    <t>7_FS_2|</t>
  </si>
  <si>
    <t>7_FS_24|</t>
  </si>
  <si>
    <t>65|</t>
  </si>
  <si>
    <t>15_FS_0|</t>
  </si>
  <si>
    <t>63|</t>
  </si>
  <si>
    <t>64_SS_0|</t>
  </si>
  <si>
    <t>63_FS_0|</t>
  </si>
  <si>
    <t>64|</t>
  </si>
  <si>
    <t>InProgress</t>
  </si>
  <si>
    <t>Campaign</t>
  </si>
  <si>
    <t>Quick Start Guide</t>
  </si>
  <si>
    <t xml:space="preserve">For Windows Excel versions 2007 - 2021 + All versions of Microsoft 365 and MAC Excel Version 2016 - 2021  + All versions of Microsoft 365 </t>
  </si>
  <si>
    <t>cpc</t>
  </si>
  <si>
    <t>T42VP</t>
  </si>
  <si>
    <t>TR8%{/QM</t>
  </si>
  <si>
    <t>Cpc</t>
  </si>
  <si>
    <t>N4fL3sgyYf-Gm2xds9E-6dG7b72mevs</t>
  </si>
  <si>
    <t>Cost</t>
  </si>
  <si>
    <t>Use Org Holidays</t>
  </si>
  <si>
    <t>Department</t>
  </si>
  <si>
    <t>Workhours Start</t>
  </si>
  <si>
    <t>Workhours End</t>
  </si>
  <si>
    <t>WorkdaySun</t>
  </si>
  <si>
    <t>WorkdayMon</t>
  </si>
  <si>
    <t>WorkdayTue</t>
  </si>
  <si>
    <t>WorkdayWed</t>
  </si>
  <si>
    <t>WorkdayThu</t>
  </si>
  <si>
    <t>WorkdayFri</t>
  </si>
  <si>
    <t>WorkdaySat</t>
  </si>
  <si>
    <t>Holidays</t>
  </si>
  <si>
    <t>Organization</t>
  </si>
  <si>
    <t>DO NOT MODIFY THIS SHEET OR INSERT COLUMNS</t>
  </si>
  <si>
    <t>System</t>
  </si>
  <si>
    <t>Resource Cost</t>
  </si>
  <si>
    <t>Baseline Start</t>
  </si>
  <si>
    <t>Baseline End</t>
  </si>
  <si>
    <t>Baseline Duration</t>
  </si>
  <si>
    <t>Start</t>
  </si>
  <si>
    <t>Finish</t>
  </si>
  <si>
    <t>Duration</t>
  </si>
  <si>
    <t>WBS Predecessors</t>
  </si>
  <si>
    <t>WBS Successors</t>
  </si>
  <si>
    <t>% Complete</t>
  </si>
  <si>
    <t>Actual Start</t>
  </si>
  <si>
    <t>Actual End</t>
  </si>
  <si>
    <t>Actual Duration</t>
  </si>
  <si>
    <t>Est. Cost</t>
  </si>
  <si>
    <t>TColor</t>
  </si>
  <si>
    <t>Bar Color</t>
  </si>
  <si>
    <t>TPColor</t>
  </si>
  <si>
    <t>% Color</t>
  </si>
  <si>
    <t>BLColor</t>
  </si>
  <si>
    <t>Baseline Color</t>
  </si>
  <si>
    <t>ACColor</t>
  </si>
  <si>
    <t>Actual Color</t>
  </si>
  <si>
    <t>ShapeInfoE</t>
  </si>
  <si>
    <t>ShapeInfoB</t>
  </si>
  <si>
    <t>ShapeInfoA</t>
  </si>
  <si>
    <t>TimelineStart</t>
  </si>
  <si>
    <t>TimelineEnd</t>
  </si>
  <si>
    <t>LLC</t>
  </si>
  <si>
    <t>1|GS1|RS1</t>
  </si>
  <si>
    <t>RS1</t>
  </si>
  <si>
    <t>s0n84</t>
  </si>
  <si>
    <t>HH</t>
  </si>
  <si>
    <t>Type here to add a new task</t>
  </si>
  <si>
    <t>12 A</t>
  </si>
  <si>
    <t>01 A</t>
  </si>
  <si>
    <t>02 A</t>
  </si>
  <si>
    <t>03 A</t>
  </si>
  <si>
    <t>04 A</t>
  </si>
  <si>
    <t>05 A</t>
  </si>
  <si>
    <t>06 A</t>
  </si>
  <si>
    <t>07 A</t>
  </si>
  <si>
    <t>08 A</t>
  </si>
  <si>
    <t>09 A</t>
  </si>
  <si>
    <t>10 A</t>
  </si>
  <si>
    <t>11 A</t>
  </si>
  <si>
    <t>12 P</t>
  </si>
  <si>
    <t>01 P</t>
  </si>
  <si>
    <t>02 P</t>
  </si>
  <si>
    <t>03 P</t>
  </si>
  <si>
    <t>04 P</t>
  </si>
  <si>
    <t>05 P</t>
  </si>
  <si>
    <t>06 P</t>
  </si>
  <si>
    <t>07 P</t>
  </si>
  <si>
    <t>08 P</t>
  </si>
  <si>
    <t>09 P</t>
  </si>
  <si>
    <t>10 P</t>
  </si>
  <si>
    <t>11 P</t>
  </si>
  <si>
    <t>Edet</t>
  </si>
  <si>
    <t>235252772377654197866994864013771059744140</t>
  </si>
  <si>
    <t>Fri - 19-Jan-24</t>
  </si>
  <si>
    <t>Sat - 20-Jan-24</t>
  </si>
  <si>
    <t>Sun - 21-Jan-24</t>
  </si>
  <si>
    <t>Mon - 22-Jan-24</t>
  </si>
  <si>
    <t>Tue - 23-Jan-24</t>
  </si>
  <si>
    <t>Wed - 24-Jan-24</t>
  </si>
  <si>
    <t>Thu - 25-Jan-24</t>
  </si>
  <si>
    <t>Fri - 26-Jan-24</t>
  </si>
  <si>
    <t>Sat - 27-Jan-24</t>
  </si>
  <si>
    <t>Sun - 28-Jan-24</t>
  </si>
  <si>
    <t>Mon - 29-Jan-24</t>
  </si>
  <si>
    <t>Tue - 30-Jan-24</t>
  </si>
  <si>
    <t>Wed - 31-Jan-24</t>
  </si>
  <si>
    <t>Thu - 01-Feb-24</t>
  </si>
  <si>
    <t>Fri - 02-Feb-24</t>
  </si>
  <si>
    <t>Sat - 03-Feb-24</t>
  </si>
  <si>
    <t>Sun - 04-Feb-24</t>
  </si>
  <si>
    <t>Mon - 05-Feb-24</t>
  </si>
  <si>
    <t>Tue - 06-Feb-24</t>
  </si>
  <si>
    <t>Wed - 07-Feb-24</t>
  </si>
  <si>
    <t>SKYBOARD GAMES LIMITED</t>
  </si>
  <si>
    <t>Project Lead: Edet Isong</t>
  </si>
  <si>
    <t>Requirements Analysis</t>
  </si>
  <si>
    <t>1</t>
  </si>
  <si>
    <t>2</t>
  </si>
  <si>
    <t>Functional Requirements</t>
  </si>
  <si>
    <t>HIGH</t>
  </si>
  <si>
    <t>In Progress</t>
  </si>
  <si>
    <t>This is a very delicate feature Analysis period, to enable every team member to maximize a task and deliver efficiency.</t>
  </si>
  <si>
    <t>User's Requirement and gathering of informations</t>
  </si>
  <si>
    <t>S_TE|1|7543.5|87|7719|97.9</t>
  </si>
  <si>
    <t>S_TE|2|9883.5|105|10059|115.9</t>
  </si>
  <si>
    <t>1 SS 0|</t>
  </si>
  <si>
    <t>3</t>
  </si>
  <si>
    <t>DESIGN(UI UX, GAMES FLUTTER, GRAPHICS)</t>
  </si>
  <si>
    <t>4</t>
  </si>
  <si>
    <t>IMPLEMENTATION(ANDROID, IOS,WEB) PHASE I</t>
  </si>
  <si>
    <t>FIRST PHASE OF THE DEVELOPMENT, FOCUSES ON PLATORMS</t>
  </si>
  <si>
    <t>5</t>
  </si>
  <si>
    <t>IMPLEMENTATION (ANDROID, IOS, WEB) PHASE II</t>
  </si>
  <si>
    <t>PHASE II</t>
  </si>
  <si>
    <t>6</t>
  </si>
  <si>
    <t>IMPLEMENTATION (ANDROID, IOS, WEB) PHASE III</t>
  </si>
  <si>
    <r>
      <t>Project Budget</t>
    </r>
    <r>
      <rPr>
        <sz val="10"/>
        <color rgb="FF808080"/>
        <rFont val="Calibri"/>
        <family val="2"/>
        <scheme val="minor"/>
      </rPr>
      <t xml:space="preserve">: Estimated: $1,300.00 | Baseline: $1,300.00 | </t>
    </r>
    <r>
      <rPr>
        <b/>
        <sz val="10"/>
        <color rgb="FF808080"/>
        <rFont val="Calibri"/>
        <family val="2"/>
        <scheme val="minor"/>
      </rPr>
      <t>Task Costs</t>
    </r>
    <r>
      <rPr>
        <sz val="10"/>
        <color rgb="FF808080"/>
        <rFont val="Calibri"/>
        <family val="2"/>
        <scheme val="minor"/>
      </rPr>
      <t>: Estimated: $800.00 | Baseline: $800.00 | Actual: $800.00</t>
    </r>
  </si>
  <si>
    <t>7</t>
  </si>
  <si>
    <t>TESTING PHASE I</t>
  </si>
  <si>
    <t>PHASE I</t>
  </si>
  <si>
    <t>8</t>
  </si>
  <si>
    <t>TESTING PHASE II</t>
  </si>
  <si>
    <t>MAINTENANCE PHASE 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</si>
</sst>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quot;$&quot;#,##0.00"/>
    <numFmt numFmtId="165" formatCode="ddd\ dd\-mmm\-yy\ hh:mm\ AM/PM"/>
    <numFmt numFmtId="166" formatCode="[$$-409]#,##0.00"/>
  </numFmts>
  <fonts count="47" x14ac:knownFonts="1">
    <font>
      <sz val="11"/>
      <color theme="1"/>
      <name val="Calibri"/>
      <family val="2"/>
      <scheme val="minor"/>
    </font>
    <font>
      <b/>
      <sz val="15"/>
      <color theme="3"/>
      <name val="Calibri"/>
      <family val="2"/>
      <scheme val="minor"/>
    </font>
    <font>
      <u/>
      <sz val="11"/>
      <color theme="10"/>
      <name val="Calibri"/>
      <family val="2"/>
      <scheme val="minor"/>
    </font>
    <font>
      <u/>
      <sz val="10"/>
      <color theme="10"/>
      <name val="Calibri"/>
      <family val="2"/>
      <scheme val="minor"/>
    </font>
    <font>
      <b/>
      <sz val="24"/>
      <color rgb="FF00B0F0"/>
      <name val="Calibri"/>
      <family val="2"/>
      <scheme val="minor"/>
    </font>
    <font>
      <sz val="8"/>
      <color theme="0"/>
      <name val="Calibri"/>
      <family val="2"/>
      <scheme val="minor"/>
    </font>
    <font>
      <sz val="10"/>
      <color theme="0"/>
      <name val="Calibri"/>
      <family val="2"/>
      <scheme val="minor"/>
    </font>
    <font>
      <sz val="10"/>
      <color theme="1"/>
      <name val="Calibri"/>
      <family val="2"/>
      <scheme val="minor"/>
    </font>
    <font>
      <sz val="10"/>
      <color rgb="FFFF0000"/>
      <name val="Calibri"/>
      <family val="2"/>
      <scheme val="minor"/>
    </font>
    <font>
      <sz val="10"/>
      <name val="Calibri"/>
      <family val="2"/>
      <scheme val="minor"/>
    </font>
    <font>
      <b/>
      <sz val="7"/>
      <color rgb="FF00B0F0"/>
      <name val="Calibri"/>
      <family val="2"/>
      <scheme val="minor"/>
    </font>
    <font>
      <b/>
      <sz val="10"/>
      <color theme="1"/>
      <name val="Calibri"/>
      <family val="2"/>
      <scheme val="minor"/>
    </font>
    <font>
      <b/>
      <sz val="11"/>
      <color rgb="FF00B0F0"/>
      <name val="Calibri"/>
      <family val="2"/>
      <scheme val="minor"/>
    </font>
    <font>
      <u/>
      <sz val="11"/>
      <color theme="11"/>
      <name val="Calibri"/>
      <family val="2"/>
      <scheme val="minor"/>
    </font>
    <font>
      <i/>
      <sz val="11"/>
      <color theme="1"/>
      <name val="Calibri"/>
      <family val="2"/>
      <scheme val="minor"/>
    </font>
    <font>
      <b/>
      <sz val="10"/>
      <color theme="4" tint="-0.499984740745262"/>
      <name val="Calibri"/>
      <family val="2"/>
      <scheme val="minor"/>
    </font>
    <font>
      <b/>
      <sz val="14"/>
      <color rgb="FFFF0000"/>
      <name val="Calibri"/>
      <family val="2"/>
      <scheme val="minor"/>
    </font>
    <font>
      <sz val="9"/>
      <color theme="1"/>
      <name val="Calibri"/>
      <family val="2"/>
      <scheme val="minor"/>
    </font>
    <font>
      <sz val="11"/>
      <color rgb="FFFF0000"/>
      <name val="Calibri"/>
      <family val="2"/>
      <scheme val="minor"/>
    </font>
    <font>
      <sz val="26"/>
      <color rgb="FF00B0F0"/>
      <name val="Calibri"/>
      <family val="2"/>
      <scheme val="minor"/>
    </font>
    <font>
      <sz val="28"/>
      <color theme="1"/>
      <name val="Calibri"/>
      <family val="2"/>
      <scheme val="minor"/>
    </font>
    <font>
      <sz val="28"/>
      <color rgb="FFFF0000"/>
      <name val="Calibri"/>
      <family val="2"/>
      <scheme val="minor"/>
    </font>
    <font>
      <sz val="28"/>
      <color theme="9" tint="-0.249977111117893"/>
      <name val="Calibri"/>
      <family val="2"/>
      <scheme val="minor"/>
    </font>
    <font>
      <sz val="8"/>
      <name val="Calibri"/>
      <family val="2"/>
      <scheme val="minor"/>
    </font>
    <font>
      <b/>
      <sz val="12"/>
      <color rgb="FF00B0F0"/>
      <name val="Calibri"/>
      <family val="2"/>
      <scheme val="minor"/>
    </font>
    <font>
      <sz val="11"/>
      <color theme="1"/>
      <name val="Calibri"/>
      <family val="2"/>
      <scheme val="minor"/>
    </font>
    <font>
      <sz val="11"/>
      <color theme="8"/>
      <name val="Calibri"/>
      <family val="2"/>
      <scheme val="minor"/>
    </font>
    <font>
      <sz val="11"/>
      <color theme="0"/>
      <name val="Calibri"/>
      <family val="2"/>
      <scheme val="minor"/>
    </font>
    <font>
      <sz val="9"/>
      <color theme="1"/>
      <name val="Verdana"/>
      <family val="2"/>
    </font>
    <font>
      <sz val="10"/>
      <name val="Arial"/>
      <family val="2"/>
    </font>
    <font>
      <sz val="11"/>
      <color rgb="FF000000"/>
      <name val="Calibri"/>
      <family val="2"/>
    </font>
    <font>
      <sz val="11"/>
      <color rgb="FF000000"/>
      <name val="Calibri"/>
      <family val="2"/>
      <scheme val="minor"/>
    </font>
    <font>
      <sz val="10"/>
      <color rgb="FF000000"/>
      <name val="Calibri"/>
      <family val="2"/>
      <scheme val="minor"/>
    </font>
    <font>
      <b/>
      <sz val="9"/>
      <color rgb="FF000000"/>
      <name val="Calibri"/>
      <family val="2"/>
      <scheme val="minor"/>
    </font>
    <font>
      <b/>
      <sz val="12"/>
      <color rgb="FFFFFFFF"/>
      <name val="Calibri"/>
      <family val="2"/>
      <scheme val="minor"/>
    </font>
    <font>
      <sz val="10"/>
      <color rgb="FF808080"/>
      <name val="Calibri"/>
      <family val="2"/>
      <scheme val="minor"/>
    </font>
    <font>
      <b/>
      <sz val="10"/>
      <color rgb="FF808080"/>
      <name val="Calibri"/>
      <family val="2"/>
      <scheme val="minor"/>
    </font>
    <font>
      <b/>
      <sz val="10"/>
      <color rgb="FFFFFFFF"/>
      <name val="Calibri"/>
      <family val="2"/>
      <scheme val="minor"/>
    </font>
    <font>
      <sz val="8"/>
      <color rgb="FF000000"/>
      <name val="Calibri"/>
      <family val="2"/>
      <scheme val="minor"/>
    </font>
    <font>
      <i/>
      <sz val="10"/>
      <color rgb="FF000000"/>
      <name val="Calibri"/>
      <family val="2"/>
      <scheme val="minor"/>
    </font>
    <font>
      <b/>
      <sz val="16"/>
      <color rgb="FFFFFFFF"/>
      <name val="Calibri"/>
      <family val="2"/>
      <scheme val="minor"/>
    </font>
    <font>
      <sz val="11"/>
      <color rgb="FF009ED6"/>
      <name val="Calibri"/>
      <family val="2"/>
      <scheme val="minor"/>
    </font>
    <font>
      <sz val="10"/>
      <color rgb="FFA8E7FE"/>
      <name val="Wingdings 3"/>
      <family val="1"/>
      <charset val="2"/>
    </font>
    <font>
      <sz val="8"/>
      <color rgb="FF000000"/>
      <name val="Arial"/>
      <family val="2"/>
    </font>
    <font>
      <sz val="8"/>
      <color rgb="FF000000"/>
      <name val="Calibri"/>
      <family val="2"/>
    </font>
    <font>
      <sz val="10"/>
      <color rgb="FF009ED6"/>
      <name val="Calibri"/>
      <family val="2"/>
      <scheme val="minor"/>
    </font>
    <font>
      <sz val="10"/>
      <color rgb="FFD3D3D3"/>
      <name val="Wingdings 3"/>
      <family val="1"/>
      <charset val="2"/>
    </font>
  </fonts>
  <fills count="53">
    <fill>
      <patternFill patternType="none"/>
    </fill>
    <fill>
      <patternFill patternType="gray125"/>
    </fill>
    <fill>
      <patternFill patternType="solid">
        <fgColor rgb="FF00B0F0"/>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59999389629810485"/>
        <bgColor indexed="64"/>
      </patternFill>
    </fill>
    <fill>
      <patternFill patternType="solid">
        <fgColor rgb="FFD0F789"/>
        <bgColor indexed="64"/>
      </patternFill>
    </fill>
    <fill>
      <patternFill patternType="solid">
        <fgColor rgb="FFA6F020"/>
        <bgColor indexed="64"/>
      </patternFill>
    </fill>
    <fill>
      <patternFill patternType="solid">
        <fgColor theme="2" tint="-0.249977111117893"/>
        <bgColor indexed="64"/>
      </patternFill>
    </fill>
    <fill>
      <patternFill patternType="solid">
        <fgColor rgb="FFFFE699"/>
        <bgColor indexed="64"/>
      </patternFill>
    </fill>
    <fill>
      <patternFill patternType="solid">
        <fgColor theme="1"/>
        <bgColor indexed="64"/>
      </patternFill>
    </fill>
    <fill>
      <patternFill patternType="solid">
        <fgColor rgb="FFFF00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CCFFFF"/>
        <bgColor indexed="64"/>
      </patternFill>
    </fill>
    <fill>
      <patternFill patternType="solid">
        <fgColor theme="7"/>
        <bgColor indexed="64"/>
      </patternFill>
    </fill>
    <fill>
      <patternFill patternType="solid">
        <fgColor theme="9"/>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1" tint="0.249977111117893"/>
        <bgColor indexed="64"/>
      </patternFill>
    </fill>
    <fill>
      <patternFill patternType="solid">
        <fgColor theme="1" tint="0.14999847407452621"/>
        <bgColor indexed="64"/>
      </patternFill>
    </fill>
    <fill>
      <patternFill patternType="solid">
        <fgColor theme="0" tint="-0.499984740745262"/>
        <bgColor indexed="64"/>
      </patternFill>
    </fill>
    <fill>
      <patternFill patternType="solid">
        <fgColor theme="9" tint="0.79998168889431442"/>
        <bgColor indexed="64"/>
      </patternFill>
    </fill>
    <fill>
      <patternFill patternType="solid">
        <fgColor rgb="FFE5FBBD"/>
        <bgColor indexed="64"/>
      </patternFill>
    </fill>
    <fill>
      <patternFill patternType="solid">
        <fgColor rgb="FF6DD9FF"/>
        <bgColor indexed="64"/>
      </patternFill>
    </fill>
    <fill>
      <patternFill patternType="solid">
        <fgColor rgb="FFA8E7FE"/>
        <bgColor indexed="64"/>
      </patternFill>
    </fill>
    <fill>
      <patternFill patternType="solid">
        <fgColor rgb="FFFFFFFF"/>
        <bgColor indexed="64"/>
      </patternFill>
    </fill>
    <fill>
      <patternFill patternType="solid">
        <fgColor rgb="FF000000"/>
        <bgColor indexed="64"/>
      </patternFill>
    </fill>
    <fill>
      <patternFill patternType="solid">
        <fgColor rgb="FF262626"/>
        <bgColor indexed="64"/>
      </patternFill>
    </fill>
    <fill>
      <patternFill patternType="solid">
        <fgColor rgb="FFCCECFF"/>
        <bgColor indexed="64"/>
      </patternFill>
    </fill>
    <fill>
      <patternFill patternType="solid">
        <fgColor rgb="FFC1EFFF"/>
        <bgColor indexed="64"/>
      </patternFill>
    </fill>
    <fill>
      <patternFill patternType="solid">
        <fgColor rgb="FFF0F9FE"/>
        <bgColor indexed="64"/>
      </patternFill>
    </fill>
    <fill>
      <patternFill patternType="solid">
        <fgColor rgb="FFF0FFDD"/>
        <bgColor indexed="64"/>
      </patternFill>
    </fill>
    <fill>
      <patternFill patternType="solid">
        <fgColor rgb="FFDCF9A9"/>
        <bgColor indexed="64"/>
      </patternFill>
    </fill>
    <fill>
      <patternFill patternType="solid">
        <fgColor rgb="FF33CCFF"/>
        <bgColor indexed="64"/>
      </patternFill>
    </fill>
    <fill>
      <patternFill patternType="solid">
        <fgColor rgb="FF3399FF"/>
        <bgColor indexed="64"/>
      </patternFill>
    </fill>
    <fill>
      <patternFill patternType="solid">
        <fgColor rgb="FFFFCC00"/>
        <bgColor indexed="64"/>
      </patternFill>
    </fill>
    <fill>
      <patternFill patternType="solid">
        <fgColor rgb="FFFFCC66"/>
        <bgColor indexed="64"/>
      </patternFill>
    </fill>
    <fill>
      <patternFill patternType="solid">
        <fgColor rgb="FFEAEAEA"/>
        <bgColor indexed="64"/>
      </patternFill>
    </fill>
    <fill>
      <patternFill patternType="solid">
        <fgColor rgb="FF99CCFF"/>
        <bgColor indexed="64"/>
      </patternFill>
    </fill>
    <fill>
      <patternFill patternType="solid">
        <fgColor rgb="FFFF9900"/>
        <bgColor indexed="64"/>
      </patternFill>
    </fill>
    <fill>
      <patternFill patternType="solid">
        <fgColor rgb="FF00CC00"/>
        <bgColor indexed="64"/>
      </patternFill>
    </fill>
    <fill>
      <patternFill patternType="solid">
        <fgColor rgb="FF00DA00"/>
        <bgColor indexed="64"/>
      </patternFill>
    </fill>
    <fill>
      <patternFill patternType="solid">
        <fgColor rgb="FF4472C4"/>
        <bgColor indexed="64"/>
      </patternFill>
    </fill>
    <fill>
      <patternFill patternType="solid">
        <fgColor rgb="FFA7E8FF"/>
        <bgColor indexed="64"/>
      </patternFill>
    </fill>
    <fill>
      <patternFill patternType="solid">
        <fgColor theme="8"/>
        <bgColor indexed="64"/>
      </patternFill>
    </fill>
    <fill>
      <patternFill patternType="solid">
        <fgColor rgb="FF92D050"/>
        <bgColor indexed="64"/>
      </patternFill>
    </fill>
    <fill>
      <patternFill patternType="solid">
        <fgColor rgb="FF009ED6"/>
        <bgColor indexed="64"/>
      </patternFill>
    </fill>
  </fills>
  <borders count="15">
    <border>
      <left/>
      <right/>
      <top/>
      <bottom/>
      <diagonal/>
    </border>
    <border>
      <left/>
      <right/>
      <top/>
      <bottom style="thick">
        <color theme="4"/>
      </bottom>
      <diagonal/>
    </border>
    <border>
      <left/>
      <right/>
      <top style="thick">
        <color theme="4"/>
      </top>
      <bottom/>
      <diagonal/>
    </border>
    <border>
      <left style="thin">
        <color rgb="FF00B0F0"/>
      </left>
      <right style="thin">
        <color rgb="FF00B0F0"/>
      </right>
      <top style="thin">
        <color rgb="FF00B0F0"/>
      </top>
      <bottom style="thin">
        <color rgb="FF00B0F0"/>
      </bottom>
      <diagonal/>
    </border>
    <border>
      <left/>
      <right/>
      <top style="thin">
        <color rgb="FF00B0F0"/>
      </top>
      <bottom style="thin">
        <color rgb="FF00B0F0"/>
      </bottom>
      <diagonal/>
    </border>
    <border>
      <left/>
      <right/>
      <top style="thin">
        <color rgb="FFCCFFFF"/>
      </top>
      <bottom style="thin">
        <color rgb="FFCCFFFF"/>
      </bottom>
      <diagonal/>
    </border>
    <border>
      <left style="thin">
        <color rgb="FFCCFFFF"/>
      </left>
      <right/>
      <top/>
      <bottom/>
      <diagonal/>
    </border>
    <border>
      <left/>
      <right style="thin">
        <color rgb="FFCCFFFF"/>
      </right>
      <top style="thin">
        <color rgb="FFCCFFFF"/>
      </top>
      <bottom style="thin">
        <color rgb="FFCCFFFF"/>
      </bottom>
      <diagonal/>
    </border>
    <border>
      <left style="thin">
        <color rgb="FFCCFFFF"/>
      </left>
      <right style="thin">
        <color rgb="FFCCFFFF"/>
      </right>
      <top style="thin">
        <color rgb="FFCCFFFF"/>
      </top>
      <bottom style="thin">
        <color rgb="FFCCFFFF"/>
      </bottom>
      <diagonal/>
    </border>
    <border>
      <left style="thin">
        <color rgb="FFCCFFFF"/>
      </left>
      <right style="thin">
        <color rgb="FFCCFFFF"/>
      </right>
      <top/>
      <bottom/>
      <diagonal/>
    </border>
    <border>
      <left/>
      <right style="thin">
        <color rgb="FFCCFFFF"/>
      </right>
      <top style="thin">
        <color rgb="FFCCFFFF"/>
      </top>
      <bottom/>
      <diagonal/>
    </border>
    <border>
      <left style="thin">
        <color rgb="FFCCFFFF"/>
      </left>
      <right style="thin">
        <color rgb="FFCCFFFF"/>
      </right>
      <top style="thin">
        <color rgb="FFCCFFFF"/>
      </top>
      <bottom/>
      <diagonal/>
    </border>
    <border>
      <left style="thin">
        <color rgb="FFCCFFFF"/>
      </left>
      <right/>
      <top style="thin">
        <color rgb="FFCCFFFF"/>
      </top>
      <bottom/>
      <diagonal/>
    </border>
    <border>
      <left/>
      <right style="thin">
        <color rgb="FFCCFFFF"/>
      </right>
      <top/>
      <bottom/>
      <diagonal/>
    </border>
    <border>
      <left/>
      <right/>
      <top style="thin">
        <color rgb="FFFF0000"/>
      </top>
      <bottom style="thin">
        <color rgb="FFFF0000"/>
      </bottom>
      <diagonal/>
    </border>
  </borders>
  <cellStyleXfs count="203">
    <xf numFmtId="0" fontId="0" fillId="0" borderId="0"/>
    <xf numFmtId="0" fontId="1" fillId="0" borderId="1" applyNumberFormat="0" applyFill="0" applyAlignment="0" applyProtection="0"/>
    <xf numFmtId="0" fontId="2"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9" fontId="25" fillId="0" borderId="0" applyFont="0" applyFill="0" applyBorder="0" applyAlignment="0" applyProtection="0"/>
    <xf numFmtId="0" fontId="29" fillId="0" borderId="0"/>
    <xf numFmtId="0" fontId="2" fillId="0" borderId="0" applyNumberFormat="0" applyFill="0" applyBorder="0" applyAlignment="0" applyProtection="0"/>
  </cellStyleXfs>
  <cellXfs count="226">
    <xf numFmtId="0" fontId="0" fillId="0" borderId="0" xfId="0"/>
    <xf numFmtId="0" fontId="0" fillId="4" borderId="0" xfId="0" applyFill="1"/>
    <xf numFmtId="0" fontId="0" fillId="0" borderId="0" xfId="0" applyProtection="1">
      <protection locked="0"/>
    </xf>
    <xf numFmtId="3" fontId="8" fillId="0" borderId="0" xfId="0" applyNumberFormat="1" applyFont="1"/>
    <xf numFmtId="3" fontId="7" fillId="0" borderId="0" xfId="0" applyNumberFormat="1" applyFont="1"/>
    <xf numFmtId="15" fontId="7" fillId="0" borderId="0" xfId="0" applyNumberFormat="1" applyFont="1"/>
    <xf numFmtId="0" fontId="7" fillId="0" borderId="0" xfId="0" applyFont="1" applyAlignment="1">
      <alignment horizontal="right"/>
    </xf>
    <xf numFmtId="0" fontId="0" fillId="4" borderId="0" xfId="0" applyFill="1" applyProtection="1">
      <protection locked="0"/>
    </xf>
    <xf numFmtId="0" fontId="12" fillId="0" borderId="0" xfId="0" applyFont="1" applyAlignment="1">
      <alignment horizontal="left" vertical="center"/>
    </xf>
    <xf numFmtId="0" fontId="0" fillId="2" borderId="0" xfId="0" applyFill="1"/>
    <xf numFmtId="0" fontId="6" fillId="4" borderId="0" xfId="0" applyFont="1" applyFill="1"/>
    <xf numFmtId="0" fontId="5" fillId="4" borderId="0" xfId="0" applyFont="1" applyFill="1"/>
    <xf numFmtId="49" fontId="0" fillId="0" borderId="0" xfId="0" applyNumberFormat="1"/>
    <xf numFmtId="0" fontId="4" fillId="4" borderId="0" xfId="0" applyFont="1" applyFill="1" applyAlignment="1">
      <alignment horizontal="left" vertical="center" indent="5"/>
    </xf>
    <xf numFmtId="0" fontId="3" fillId="4" borderId="0" xfId="0" applyFont="1" applyFill="1" applyProtection="1">
      <protection locked="0"/>
    </xf>
    <xf numFmtId="0" fontId="15" fillId="4" borderId="0" xfId="0" applyFont="1" applyFill="1" applyAlignment="1">
      <alignment horizontal="left" vertical="center"/>
    </xf>
    <xf numFmtId="0" fontId="4" fillId="2" borderId="0" xfId="0" applyFont="1" applyFill="1" applyAlignment="1">
      <alignment horizontal="left" vertical="center" indent="5"/>
    </xf>
    <xf numFmtId="0" fontId="3" fillId="2" borderId="0" xfId="0" applyFont="1" applyFill="1" applyProtection="1">
      <protection locked="0"/>
    </xf>
    <xf numFmtId="0" fontId="18" fillId="0" borderId="0" xfId="0" applyFont="1"/>
    <xf numFmtId="0" fontId="16" fillId="4" borderId="0" xfId="0" applyFont="1" applyFill="1"/>
    <xf numFmtId="0" fontId="0" fillId="4" borderId="0" xfId="0" applyFill="1" applyAlignment="1">
      <alignment horizontal="center"/>
    </xf>
    <xf numFmtId="0" fontId="14" fillId="0" borderId="0" xfId="0" applyFont="1"/>
    <xf numFmtId="14" fontId="0" fillId="0" borderId="0" xfId="0" applyNumberFormat="1"/>
    <xf numFmtId="0" fontId="20" fillId="0" borderId="0" xfId="0" applyFont="1"/>
    <xf numFmtId="0" fontId="0" fillId="48" borderId="0" xfId="0" applyFill="1"/>
    <xf numFmtId="0" fontId="0" fillId="0" borderId="0" xfId="0" pivotButton="1"/>
    <xf numFmtId="0" fontId="0" fillId="0" borderId="0" xfId="0" applyAlignment="1">
      <alignment horizontal="left"/>
    </xf>
    <xf numFmtId="3" fontId="9" fillId="0" borderId="0" xfId="0" applyNumberFormat="1" applyFont="1"/>
    <xf numFmtId="0" fontId="7" fillId="0" borderId="0" xfId="0" applyFont="1"/>
    <xf numFmtId="0" fontId="11" fillId="0" borderId="3" xfId="0" applyFont="1" applyBorder="1"/>
    <xf numFmtId="0" fontId="7" fillId="0" borderId="3" xfId="0" applyFont="1" applyBorder="1" applyAlignment="1">
      <alignment horizontal="right"/>
    </xf>
    <xf numFmtId="0" fontId="7" fillId="0" borderId="3" xfId="0" applyFont="1" applyBorder="1"/>
    <xf numFmtId="15" fontId="7" fillId="0" borderId="3" xfId="0" applyNumberFormat="1" applyFont="1" applyBorder="1"/>
    <xf numFmtId="3" fontId="7" fillId="0" borderId="3" xfId="0" applyNumberFormat="1" applyFont="1" applyBorder="1"/>
    <xf numFmtId="3" fontId="9" fillId="0" borderId="3" xfId="0" applyNumberFormat="1" applyFont="1" applyBorder="1"/>
    <xf numFmtId="0" fontId="1" fillId="49" borderId="1" xfId="1" applyFill="1" applyAlignment="1">
      <alignment vertical="center"/>
    </xf>
    <xf numFmtId="0" fontId="1" fillId="49" borderId="1" xfId="1" applyFill="1"/>
    <xf numFmtId="0" fontId="1" fillId="49" borderId="1" xfId="1" applyFill="1" applyProtection="1">
      <protection locked="0"/>
    </xf>
    <xf numFmtId="9" fontId="1" fillId="49" borderId="1" xfId="1" applyNumberFormat="1" applyFill="1" applyProtection="1">
      <protection locked="0"/>
    </xf>
    <xf numFmtId="0" fontId="0" fillId="48" borderId="0" xfId="0" applyFill="1" applyProtection="1">
      <protection locked="0"/>
    </xf>
    <xf numFmtId="0" fontId="0" fillId="0" borderId="0" xfId="0" applyAlignment="1">
      <alignment horizontal="center"/>
    </xf>
    <xf numFmtId="0" fontId="24" fillId="0" borderId="0" xfId="0" applyFont="1"/>
    <xf numFmtId="9" fontId="0" fillId="0" borderId="0" xfId="200" applyFont="1" applyProtection="1">
      <protection locked="0"/>
    </xf>
    <xf numFmtId="0" fontId="7" fillId="0" borderId="4" xfId="0" applyFont="1" applyBorder="1"/>
    <xf numFmtId="15" fontId="7" fillId="0" borderId="4" xfId="0" applyNumberFormat="1" applyFont="1" applyBorder="1"/>
    <xf numFmtId="0" fontId="26" fillId="48" borderId="0" xfId="0" applyFont="1" applyFill="1"/>
    <xf numFmtId="0" fontId="17" fillId="0" borderId="0" xfId="0" applyFont="1" applyProtection="1">
      <protection locked="0"/>
    </xf>
    <xf numFmtId="2" fontId="17" fillId="0" borderId="0" xfId="0" applyNumberFormat="1" applyFont="1" applyProtection="1">
      <protection locked="0"/>
    </xf>
    <xf numFmtId="14" fontId="17" fillId="0" borderId="0" xfId="0" applyNumberFormat="1" applyFont="1" applyProtection="1">
      <protection locked="0"/>
    </xf>
    <xf numFmtId="9" fontId="17" fillId="0" borderId="0" xfId="0" applyNumberFormat="1" applyFont="1" applyProtection="1">
      <protection locked="0"/>
    </xf>
    <xf numFmtId="9" fontId="17" fillId="0" borderId="0" xfId="200" applyFont="1" applyProtection="1">
      <protection locked="0"/>
    </xf>
    <xf numFmtId="0" fontId="27" fillId="50" borderId="0" xfId="0" applyFont="1" applyFill="1"/>
    <xf numFmtId="164" fontId="0" fillId="0" borderId="0" xfId="0" applyNumberFormat="1"/>
    <xf numFmtId="0" fontId="17" fillId="0" borderId="0" xfId="0" applyFont="1"/>
    <xf numFmtId="4" fontId="0" fillId="0" borderId="0" xfId="0" applyNumberFormat="1" applyProtection="1">
      <protection locked="0"/>
    </xf>
    <xf numFmtId="0" fontId="0" fillId="30" borderId="0" xfId="0" applyFill="1"/>
    <xf numFmtId="0" fontId="0" fillId="40" borderId="0" xfId="0" applyFill="1"/>
    <xf numFmtId="0" fontId="0" fillId="29" borderId="0" xfId="0" applyFill="1"/>
    <xf numFmtId="0" fontId="0" fillId="9" borderId="0" xfId="0" applyFill="1"/>
    <xf numFmtId="0" fontId="0" fillId="11" borderId="0" xfId="0" applyFill="1"/>
    <xf numFmtId="0" fontId="0" fillId="32" borderId="0" xfId="0" applyFill="1"/>
    <xf numFmtId="0" fontId="0" fillId="39" borderId="0" xfId="0" applyFill="1"/>
    <xf numFmtId="0" fontId="0" fillId="15" borderId="0" xfId="0" applyFill="1"/>
    <xf numFmtId="0" fontId="0" fillId="34" borderId="0" xfId="0" applyFill="1"/>
    <xf numFmtId="0" fontId="0" fillId="41" borderId="0" xfId="0" applyFill="1"/>
    <xf numFmtId="0" fontId="0" fillId="43" borderId="0" xfId="0" applyFill="1"/>
    <xf numFmtId="0" fontId="0" fillId="42" borderId="0" xfId="0" applyFill="1"/>
    <xf numFmtId="0" fontId="0" fillId="35" borderId="0" xfId="0" applyFill="1"/>
    <xf numFmtId="0" fontId="0" fillId="31" borderId="0" xfId="0" applyFill="1"/>
    <xf numFmtId="0" fontId="0" fillId="33" borderId="0" xfId="0" applyFill="1"/>
    <xf numFmtId="0" fontId="0" fillId="36" borderId="0" xfId="0" applyFill="1"/>
    <xf numFmtId="0" fontId="0" fillId="45" borderId="0" xfId="0" applyFill="1"/>
    <xf numFmtId="0" fontId="0" fillId="47" borderId="0" xfId="0" applyFill="1"/>
    <xf numFmtId="0" fontId="0" fillId="7" borderId="0" xfId="0" applyFill="1"/>
    <xf numFmtId="0" fontId="0" fillId="38" borderId="0" xfId="0" applyFill="1"/>
    <xf numFmtId="1" fontId="0" fillId="0" borderId="0" xfId="0" applyNumberFormat="1"/>
    <xf numFmtId="14" fontId="0" fillId="0" borderId="0" xfId="0" applyNumberFormat="1" applyProtection="1">
      <protection locked="0"/>
    </xf>
    <xf numFmtId="0" fontId="0" fillId="16" borderId="0" xfId="0" applyFill="1"/>
    <xf numFmtId="0" fontId="0" fillId="10" borderId="0" xfId="0" applyFill="1"/>
    <xf numFmtId="0" fontId="0" fillId="28" borderId="0" xfId="0" applyFill="1"/>
    <xf numFmtId="0" fontId="0" fillId="6" borderId="0" xfId="0" applyFill="1"/>
    <xf numFmtId="0" fontId="0" fillId="25" borderId="0" xfId="0" applyFill="1"/>
    <xf numFmtId="0" fontId="0" fillId="37" borderId="0" xfId="0" applyFill="1"/>
    <xf numFmtId="0" fontId="0" fillId="17" borderId="0" xfId="0" applyFill="1"/>
    <xf numFmtId="0" fontId="0" fillId="18" borderId="0" xfId="0" applyFill="1"/>
    <xf numFmtId="0" fontId="0" fillId="14" borderId="0" xfId="0" applyFill="1"/>
    <xf numFmtId="0" fontId="0" fillId="23" borderId="0" xfId="0" applyFill="1"/>
    <xf numFmtId="0" fontId="0" fillId="46" borderId="0" xfId="0" applyFill="1"/>
    <xf numFmtId="0" fontId="0" fillId="27" borderId="0" xfId="0" applyFill="1"/>
    <xf numFmtId="0" fontId="0" fillId="22" borderId="0" xfId="0" applyFill="1"/>
    <xf numFmtId="0" fontId="0" fillId="3" borderId="0" xfId="0" applyFill="1"/>
    <xf numFmtId="0" fontId="0" fillId="13" borderId="0" xfId="0" applyFill="1"/>
    <xf numFmtId="0" fontId="0" fillId="44" borderId="0" xfId="0" applyFill="1"/>
    <xf numFmtId="0" fontId="0" fillId="26" borderId="0" xfId="0" applyFill="1"/>
    <xf numFmtId="0" fontId="0" fillId="20" borderId="0" xfId="0" applyFill="1"/>
    <xf numFmtId="0" fontId="0" fillId="19" borderId="0" xfId="0" applyFill="1"/>
    <xf numFmtId="0" fontId="0" fillId="24" borderId="0" xfId="0" applyFill="1"/>
    <xf numFmtId="0" fontId="0" fillId="12" borderId="0" xfId="0" applyFill="1"/>
    <xf numFmtId="0" fontId="0" fillId="8" borderId="0" xfId="0" applyFill="1"/>
    <xf numFmtId="0" fontId="0" fillId="21" borderId="0" xfId="0" applyFill="1"/>
    <xf numFmtId="0" fontId="0" fillId="5" borderId="0" xfId="0" applyFill="1"/>
    <xf numFmtId="0" fontId="17" fillId="12" borderId="0" xfId="0" applyFont="1" applyFill="1" applyProtection="1">
      <protection locked="0"/>
    </xf>
    <xf numFmtId="0" fontId="17" fillId="2" borderId="0" xfId="0" applyFont="1" applyFill="1" applyProtection="1">
      <protection locked="0"/>
    </xf>
    <xf numFmtId="0" fontId="17" fillId="16" borderId="0" xfId="0" applyFont="1" applyFill="1" applyProtection="1">
      <protection locked="0"/>
    </xf>
    <xf numFmtId="0" fontId="17" fillId="51" borderId="0" xfId="0" applyFont="1" applyFill="1" applyProtection="1">
      <protection locked="0"/>
    </xf>
    <xf numFmtId="0" fontId="17" fillId="38" borderId="0" xfId="0" applyFont="1" applyFill="1" applyProtection="1">
      <protection locked="0"/>
    </xf>
    <xf numFmtId="0" fontId="17" fillId="11" borderId="0" xfId="0" applyFont="1" applyFill="1" applyProtection="1">
      <protection locked="0"/>
    </xf>
    <xf numFmtId="14" fontId="0" fillId="0" borderId="0" xfId="0" applyNumberFormat="1" applyAlignment="1">
      <alignment horizontal="left"/>
    </xf>
    <xf numFmtId="0" fontId="0" fillId="51" borderId="0" xfId="0" applyFill="1"/>
    <xf numFmtId="0" fontId="0" fillId="52" borderId="0" xfId="0" applyFill="1"/>
    <xf numFmtId="0" fontId="7" fillId="0" borderId="3" xfId="0" applyFont="1" applyBorder="1" applyAlignment="1">
      <alignment horizontal="left"/>
    </xf>
    <xf numFmtId="0" fontId="0" fillId="0" borderId="0" xfId="0" applyAlignment="1">
      <alignment wrapText="1"/>
    </xf>
    <xf numFmtId="22" fontId="0" fillId="0" borderId="0" xfId="0" applyNumberFormat="1"/>
    <xf numFmtId="18" fontId="0" fillId="0" borderId="0" xfId="0" applyNumberFormat="1"/>
    <xf numFmtId="0" fontId="32" fillId="0" borderId="0" xfId="0" applyFont="1" applyAlignment="1">
      <alignment horizontal="center" vertical="center"/>
    </xf>
    <xf numFmtId="9" fontId="32" fillId="0" borderId="0" xfId="0" applyNumberFormat="1" applyFont="1" applyAlignment="1">
      <alignment horizontal="center" vertical="center"/>
    </xf>
    <xf numFmtId="0" fontId="32" fillId="0" borderId="0" xfId="0" applyFont="1" applyAlignment="1">
      <alignment horizontal="left" vertical="center"/>
    </xf>
    <xf numFmtId="0" fontId="32" fillId="0" borderId="0" xfId="0" applyFont="1" applyAlignment="1">
      <alignment horizontal="right" vertical="center"/>
    </xf>
    <xf numFmtId="0" fontId="33" fillId="0" borderId="0" xfId="0" applyFont="1" applyAlignment="1">
      <alignment horizontal="center" vertical="center"/>
    </xf>
    <xf numFmtId="0" fontId="35" fillId="0" borderId="0" xfId="0" applyFont="1" applyAlignment="1">
      <alignment horizontal="left" vertical="center"/>
    </xf>
    <xf numFmtId="0" fontId="36" fillId="0" borderId="0" xfId="0" applyFont="1" applyAlignment="1">
      <alignment horizontal="left" vertical="center"/>
    </xf>
    <xf numFmtId="9" fontId="35" fillId="0" borderId="0" xfId="0" applyNumberFormat="1" applyFont="1" applyAlignment="1">
      <alignment horizontal="left" vertical="center"/>
    </xf>
    <xf numFmtId="0" fontId="32" fillId="0" borderId="0" xfId="0" applyFont="1" applyAlignment="1">
      <alignment horizontal="center" vertical="center" wrapText="1"/>
    </xf>
    <xf numFmtId="0" fontId="35" fillId="0" borderId="0" xfId="0" applyFont="1" applyAlignment="1">
      <alignment horizontal="left" vertical="center" wrapText="1"/>
    </xf>
    <xf numFmtId="0" fontId="31" fillId="0" borderId="0" xfId="0" applyFont="1"/>
    <xf numFmtId="0" fontId="31" fillId="0" borderId="6" xfId="0" applyFont="1" applyBorder="1"/>
    <xf numFmtId="0" fontId="37" fillId="45" borderId="8" xfId="0" applyFont="1" applyFill="1" applyBorder="1" applyAlignment="1">
      <alignment horizontal="center" vertical="center"/>
    </xf>
    <xf numFmtId="0" fontId="32" fillId="52" borderId="0" xfId="0" applyFont="1" applyFill="1" applyAlignment="1">
      <alignment horizontal="center" vertical="center"/>
    </xf>
    <xf numFmtId="0" fontId="34" fillId="52" borderId="0" xfId="0" applyFont="1" applyFill="1" applyAlignment="1">
      <alignment horizontal="left" vertical="center"/>
    </xf>
    <xf numFmtId="9" fontId="34" fillId="52" borderId="0" xfId="0" applyNumberFormat="1" applyFont="1" applyFill="1" applyAlignment="1">
      <alignment horizontal="left" vertical="center"/>
    </xf>
    <xf numFmtId="0" fontId="34" fillId="52" borderId="0" xfId="0" applyFont="1" applyFill="1" applyAlignment="1">
      <alignment horizontal="left" vertical="center" wrapText="1"/>
    </xf>
    <xf numFmtId="0" fontId="41" fillId="52" borderId="0" xfId="0" applyFont="1" applyFill="1"/>
    <xf numFmtId="0" fontId="43" fillId="6" borderId="0" xfId="0" applyFont="1" applyFill="1" applyAlignment="1">
      <alignment horizontal="left" vertical="center"/>
    </xf>
    <xf numFmtId="0" fontId="43" fillId="6" borderId="0" xfId="0" quotePrefix="1" applyFont="1" applyFill="1" applyAlignment="1">
      <alignment horizontal="left" vertical="center"/>
    </xf>
    <xf numFmtId="0" fontId="43" fillId="28" borderId="0" xfId="0" applyFont="1" applyFill="1" applyAlignment="1">
      <alignment horizontal="left" vertical="center"/>
    </xf>
    <xf numFmtId="0" fontId="43" fillId="28" borderId="0" xfId="0" quotePrefix="1" applyFont="1" applyFill="1" applyAlignment="1">
      <alignment horizontal="left" vertical="center"/>
    </xf>
    <xf numFmtId="0" fontId="43" fillId="43" borderId="0" xfId="0" applyFont="1" applyFill="1" applyAlignment="1">
      <alignment horizontal="left" vertical="center"/>
    </xf>
    <xf numFmtId="0" fontId="43" fillId="43" borderId="0" xfId="0" quotePrefix="1" applyFont="1" applyFill="1" applyAlignment="1">
      <alignment horizontal="left" vertical="center"/>
    </xf>
    <xf numFmtId="0" fontId="0" fillId="0" borderId="6" xfId="0" applyBorder="1"/>
    <xf numFmtId="0" fontId="32" fillId="28" borderId="5" xfId="0" applyFont="1" applyFill="1" applyBorder="1" applyAlignment="1">
      <alignment horizontal="center" vertical="center"/>
    </xf>
    <xf numFmtId="9" fontId="32" fillId="28" borderId="5" xfId="0" applyNumberFormat="1" applyFont="1" applyFill="1" applyBorder="1" applyAlignment="1">
      <alignment horizontal="center" vertical="center"/>
    </xf>
    <xf numFmtId="0" fontId="32" fillId="28" borderId="5" xfId="0" applyFont="1" applyFill="1" applyBorder="1" applyAlignment="1">
      <alignment horizontal="center" vertical="center" wrapText="1"/>
    </xf>
    <xf numFmtId="0" fontId="32" fillId="28" borderId="7" xfId="0" applyFont="1" applyFill="1" applyBorder="1" applyAlignment="1">
      <alignment horizontal="center" vertical="center"/>
    </xf>
    <xf numFmtId="0" fontId="45" fillId="52" borderId="0" xfId="0" applyFont="1" applyFill="1" applyAlignment="1">
      <alignment horizontal="center" vertical="center"/>
    </xf>
    <xf numFmtId="0" fontId="12" fillId="0" borderId="0" xfId="0" applyFont="1" applyAlignment="1">
      <alignment horizontal="center" vertical="center"/>
    </xf>
    <xf numFmtId="0" fontId="10" fillId="0" borderId="0" xfId="0" applyFont="1" applyAlignment="1">
      <alignment horizontal="center"/>
    </xf>
    <xf numFmtId="9" fontId="28" fillId="0" borderId="0" xfId="0" applyNumberFormat="1" applyFont="1" applyAlignment="1">
      <alignment horizontal="center" vertical="top"/>
    </xf>
    <xf numFmtId="0" fontId="1" fillId="49" borderId="1" xfId="1" applyFill="1" applyAlignment="1">
      <alignment horizontal="left" vertical="center"/>
    </xf>
    <xf numFmtId="0" fontId="27" fillId="0" borderId="0" xfId="0" applyFont="1" applyAlignment="1">
      <alignment horizontal="left" vertical="center"/>
    </xf>
    <xf numFmtId="0" fontId="27" fillId="50" borderId="2" xfId="0" applyFont="1" applyFill="1" applyBorder="1" applyAlignment="1">
      <alignment horizontal="left" vertical="center"/>
    </xf>
    <xf numFmtId="0" fontId="2" fillId="0" borderId="0" xfId="202"/>
    <xf numFmtId="0" fontId="0" fillId="0" borderId="0" xfId="0"/>
    <xf numFmtId="0" fontId="19" fillId="0" borderId="0" xfId="0" applyFont="1" applyAlignment="1">
      <alignment horizontal="center" vertical="center"/>
    </xf>
    <xf numFmtId="0" fontId="20" fillId="0" borderId="0" xfId="0" applyFont="1" applyAlignment="1">
      <alignment horizontal="center"/>
    </xf>
    <xf numFmtId="0" fontId="43" fillId="31" borderId="9" xfId="0" applyFont="1" applyFill="1" applyBorder="1" applyAlignment="1">
      <alignment horizontal="center" vertical="center"/>
    </xf>
    <xf numFmtId="0" fontId="32" fillId="0" borderId="11" xfId="0" applyFont="1" applyBorder="1" applyAlignment="1">
      <alignment horizontal="center" vertical="center"/>
    </xf>
    <xf numFmtId="0" fontId="32" fillId="0" borderId="11" xfId="0" applyFont="1" applyBorder="1" applyAlignment="1">
      <alignment horizontal="left" vertical="center"/>
    </xf>
    <xf numFmtId="0" fontId="32" fillId="0" borderId="11" xfId="0" applyFont="1" applyBorder="1" applyAlignment="1">
      <alignment horizontal="right" vertical="center"/>
    </xf>
    <xf numFmtId="165" fontId="32" fillId="0" borderId="11" xfId="0" applyNumberFormat="1" applyFont="1" applyBorder="1" applyAlignment="1">
      <alignment horizontal="right" vertical="center"/>
    </xf>
    <xf numFmtId="9" fontId="32" fillId="0" borderId="11" xfId="0" applyNumberFormat="1" applyFont="1" applyBorder="1" applyAlignment="1">
      <alignment horizontal="center" vertical="center"/>
    </xf>
    <xf numFmtId="0" fontId="0" fillId="0" borderId="0" xfId="0" applyBorder="1"/>
    <xf numFmtId="49" fontId="44" fillId="28" borderId="11" xfId="0" applyNumberFormat="1" applyFont="1" applyFill="1" applyBorder="1" applyAlignment="1">
      <alignment horizontal="center" vertical="center"/>
    </xf>
    <xf numFmtId="0" fontId="32" fillId="0" borderId="0" xfId="0" applyFont="1" applyBorder="1" applyAlignment="1">
      <alignment horizontal="center" vertical="center"/>
    </xf>
    <xf numFmtId="0" fontId="32" fillId="0" borderId="0" xfId="0" applyFont="1" applyBorder="1" applyAlignment="1">
      <alignment horizontal="left" vertical="center"/>
    </xf>
    <xf numFmtId="0" fontId="33" fillId="0" borderId="0" xfId="0" applyFont="1" applyBorder="1" applyAlignment="1">
      <alignment horizontal="center" vertical="center"/>
    </xf>
    <xf numFmtId="0" fontId="32" fillId="0" borderId="0" xfId="0" applyFont="1" applyBorder="1" applyAlignment="1">
      <alignment horizontal="right" vertical="center"/>
    </xf>
    <xf numFmtId="165" fontId="32" fillId="0" borderId="0" xfId="0" applyNumberFormat="1" applyFont="1" applyBorder="1" applyAlignment="1">
      <alignment horizontal="right" vertical="center"/>
    </xf>
    <xf numFmtId="9" fontId="32" fillId="0" borderId="0" xfId="0" applyNumberFormat="1" applyFont="1" applyBorder="1" applyAlignment="1">
      <alignment horizontal="center" vertical="center"/>
    </xf>
    <xf numFmtId="0" fontId="32" fillId="0" borderId="0" xfId="0" applyFont="1" applyBorder="1" applyAlignment="1">
      <alignment horizontal="center" vertical="center" wrapText="1"/>
    </xf>
    <xf numFmtId="0" fontId="36" fillId="0" borderId="0" xfId="0" applyFont="1" applyBorder="1" applyAlignment="1">
      <alignment horizontal="left" vertical="center"/>
    </xf>
    <xf numFmtId="0" fontId="35" fillId="0" borderId="0" xfId="0" applyFont="1" applyBorder="1" applyAlignment="1">
      <alignment horizontal="left" vertical="center"/>
    </xf>
    <xf numFmtId="9" fontId="35" fillId="0" borderId="0" xfId="0" applyNumberFormat="1" applyFont="1" applyBorder="1" applyAlignment="1">
      <alignment horizontal="left" vertical="center"/>
    </xf>
    <xf numFmtId="0" fontId="35" fillId="0" borderId="0" xfId="0" applyFont="1" applyBorder="1" applyAlignment="1">
      <alignment horizontal="left" vertical="center" wrapText="1"/>
    </xf>
    <xf numFmtId="0" fontId="32" fillId="0" borderId="13" xfId="0" applyFont="1" applyBorder="1" applyAlignment="1">
      <alignment horizontal="center" vertical="center"/>
    </xf>
    <xf numFmtId="0" fontId="42" fillId="0" borderId="11" xfId="0" applyFont="1" applyBorder="1" applyAlignment="1">
      <alignment horizontal="center" vertical="center"/>
    </xf>
    <xf numFmtId="0" fontId="37" fillId="45" borderId="11" xfId="0" applyFont="1" applyFill="1" applyBorder="1" applyAlignment="1">
      <alignment horizontal="center" vertical="center"/>
    </xf>
    <xf numFmtId="0" fontId="38" fillId="0" borderId="11" xfId="0" applyFont="1" applyBorder="1" applyAlignment="1">
      <alignment horizontal="center" vertical="center"/>
    </xf>
    <xf numFmtId="166" fontId="32" fillId="0" borderId="11" xfId="0" applyNumberFormat="1" applyFont="1" applyBorder="1" applyAlignment="1">
      <alignment horizontal="right" vertical="center"/>
    </xf>
    <xf numFmtId="0" fontId="32" fillId="0" borderId="11" xfId="0" applyFont="1" applyBorder="1" applyAlignment="1">
      <alignment horizontal="left" vertical="center" wrapText="1"/>
    </xf>
    <xf numFmtId="0" fontId="0" fillId="0" borderId="11" xfId="0" applyFill="1" applyBorder="1"/>
    <xf numFmtId="0" fontId="32" fillId="0" borderId="14" xfId="0" applyFont="1" applyBorder="1" applyAlignment="1">
      <alignment horizontal="center" vertical="center"/>
    </xf>
    <xf numFmtId="0" fontId="32" fillId="0" borderId="14" xfId="0" applyFont="1" applyBorder="1" applyAlignment="1">
      <alignment horizontal="left" vertical="center"/>
    </xf>
    <xf numFmtId="0" fontId="39" fillId="0" borderId="14" xfId="0" applyFont="1" applyBorder="1" applyAlignment="1">
      <alignment horizontal="left" vertical="center"/>
    </xf>
    <xf numFmtId="0" fontId="33" fillId="0" borderId="14" xfId="0" applyFont="1" applyBorder="1" applyAlignment="1">
      <alignment horizontal="center" vertical="center"/>
    </xf>
    <xf numFmtId="0" fontId="32" fillId="0" borderId="14" xfId="0" applyFont="1" applyBorder="1" applyAlignment="1">
      <alignment horizontal="right" vertical="center"/>
    </xf>
    <xf numFmtId="165" fontId="32" fillId="0" borderId="14" xfId="0" applyNumberFormat="1" applyFont="1" applyBorder="1" applyAlignment="1">
      <alignment horizontal="right" vertical="center"/>
    </xf>
    <xf numFmtId="9" fontId="32" fillId="0" borderId="14" xfId="0" applyNumberFormat="1" applyFont="1" applyBorder="1" applyAlignment="1">
      <alignment horizontal="center" vertical="center"/>
    </xf>
    <xf numFmtId="0" fontId="32" fillId="0" borderId="14" xfId="0" applyFont="1" applyBorder="1" applyAlignment="1">
      <alignment horizontal="center" vertical="center" wrapText="1"/>
    </xf>
    <xf numFmtId="0" fontId="0" fillId="0" borderId="14" xfId="0" applyBorder="1"/>
    <xf numFmtId="49" fontId="32" fillId="0" borderId="0" xfId="0" applyNumberFormat="1" applyFont="1" applyAlignment="1">
      <alignment horizontal="left" vertical="center"/>
    </xf>
    <xf numFmtId="49" fontId="40" fillId="52" borderId="0" xfId="0" applyNumberFormat="1" applyFont="1" applyFill="1" applyAlignment="1">
      <alignment horizontal="left" vertical="center"/>
    </xf>
    <xf numFmtId="49" fontId="35" fillId="0" borderId="0" xfId="0" applyNumberFormat="1" applyFont="1" applyAlignment="1">
      <alignment horizontal="left" vertical="center"/>
    </xf>
    <xf numFmtId="49" fontId="36" fillId="0" borderId="0" xfId="0" applyNumberFormat="1" applyFont="1" applyBorder="1" applyAlignment="1">
      <alignment horizontal="left" vertical="center"/>
    </xf>
    <xf numFmtId="49" fontId="32" fillId="28" borderId="5" xfId="0" applyNumberFormat="1" applyFont="1" applyFill="1" applyBorder="1" applyAlignment="1">
      <alignment horizontal="center" vertical="center"/>
    </xf>
    <xf numFmtId="49" fontId="32" fillId="0" borderId="11" xfId="0" applyNumberFormat="1" applyFont="1" applyBorder="1" applyAlignment="1">
      <alignment horizontal="left" vertical="center"/>
    </xf>
    <xf numFmtId="49" fontId="32" fillId="0" borderId="0" xfId="0" applyNumberFormat="1" applyFont="1" applyBorder="1" applyAlignment="1">
      <alignment horizontal="left" vertical="center"/>
    </xf>
    <xf numFmtId="0" fontId="31" fillId="0" borderId="0" xfId="0" applyFont="1" applyBorder="1"/>
    <xf numFmtId="49" fontId="32" fillId="0" borderId="8" xfId="0" applyNumberFormat="1" applyFont="1" applyFill="1" applyBorder="1" applyAlignment="1">
      <alignment horizontal="left" vertical="center"/>
    </xf>
    <xf numFmtId="0" fontId="32" fillId="0" borderId="8" xfId="0" applyFont="1" applyFill="1" applyBorder="1" applyAlignment="1">
      <alignment horizontal="left" vertical="center"/>
    </xf>
    <xf numFmtId="0" fontId="38" fillId="0" borderId="8" xfId="0" applyFont="1" applyFill="1" applyBorder="1" applyAlignment="1">
      <alignment horizontal="center" vertical="center"/>
    </xf>
    <xf numFmtId="166" fontId="32" fillId="0" borderId="8" xfId="0" applyNumberFormat="1" applyFont="1" applyFill="1" applyBorder="1" applyAlignment="1">
      <alignment horizontal="right" vertical="center"/>
    </xf>
    <xf numFmtId="165" fontId="32" fillId="0" borderId="8" xfId="0" applyNumberFormat="1" applyFont="1" applyFill="1" applyBorder="1" applyAlignment="1">
      <alignment horizontal="right" vertical="center"/>
    </xf>
    <xf numFmtId="0" fontId="32" fillId="0" borderId="8" xfId="0" applyFont="1" applyFill="1" applyBorder="1" applyAlignment="1">
      <alignment horizontal="right" vertical="center"/>
    </xf>
    <xf numFmtId="0" fontId="32" fillId="0" borderId="8" xfId="0" applyFont="1" applyFill="1" applyBorder="1" applyAlignment="1">
      <alignment horizontal="center" vertical="center"/>
    </xf>
    <xf numFmtId="9" fontId="32" fillId="0" borderId="8" xfId="0" applyNumberFormat="1" applyFont="1" applyFill="1" applyBorder="1" applyAlignment="1">
      <alignment horizontal="center" vertical="center"/>
    </xf>
    <xf numFmtId="0" fontId="32" fillId="0" borderId="8" xfId="0" applyNumberFormat="1" applyFont="1" applyFill="1" applyBorder="1" applyAlignment="1">
      <alignment horizontal="left" vertical="center"/>
    </xf>
    <xf numFmtId="0" fontId="32" fillId="0" borderId="8" xfId="0" applyFont="1" applyFill="1" applyBorder="1" applyAlignment="1">
      <alignment horizontal="left" vertical="center" wrapText="1"/>
    </xf>
    <xf numFmtId="0" fontId="31" fillId="0" borderId="8" xfId="0" applyFont="1" applyFill="1" applyBorder="1"/>
    <xf numFmtId="0" fontId="32" fillId="38" borderId="7" xfId="0" applyFont="1" applyFill="1" applyBorder="1" applyAlignment="1">
      <alignment horizontal="left" vertical="center"/>
    </xf>
    <xf numFmtId="0" fontId="32" fillId="38" borderId="10" xfId="0" applyFont="1" applyFill="1" applyBorder="1" applyAlignment="1">
      <alignment horizontal="left" vertical="center"/>
    </xf>
    <xf numFmtId="49" fontId="32" fillId="0" borderId="11" xfId="0" applyNumberFormat="1" applyFont="1" applyFill="1" applyBorder="1" applyAlignment="1">
      <alignment horizontal="left" vertical="center"/>
    </xf>
    <xf numFmtId="0" fontId="32" fillId="0" borderId="11" xfId="0" applyFont="1" applyFill="1" applyBorder="1" applyAlignment="1">
      <alignment horizontal="left" vertical="center"/>
    </xf>
    <xf numFmtId="0" fontId="37" fillId="11" borderId="11" xfId="0" applyFont="1" applyFill="1" applyBorder="1" applyAlignment="1">
      <alignment horizontal="center" vertical="center"/>
    </xf>
    <xf numFmtId="0" fontId="38" fillId="0" borderId="11" xfId="0" applyFont="1" applyFill="1" applyBorder="1" applyAlignment="1">
      <alignment horizontal="center" vertical="center"/>
    </xf>
    <xf numFmtId="166" fontId="32" fillId="0" borderId="11" xfId="0" applyNumberFormat="1" applyFont="1" applyFill="1" applyBorder="1" applyAlignment="1">
      <alignment horizontal="right" vertical="center"/>
    </xf>
    <xf numFmtId="165" fontId="32" fillId="0" borderId="11" xfId="0" applyNumberFormat="1" applyFont="1" applyFill="1" applyBorder="1" applyAlignment="1">
      <alignment horizontal="right" vertical="center"/>
    </xf>
    <xf numFmtId="0" fontId="32" fillId="0" borderId="11" xfId="0" applyFont="1" applyFill="1" applyBorder="1" applyAlignment="1">
      <alignment horizontal="right" vertical="center"/>
    </xf>
    <xf numFmtId="0" fontId="32" fillId="0" borderId="11" xfId="0" applyFont="1" applyFill="1" applyBorder="1" applyAlignment="1">
      <alignment horizontal="center" vertical="center"/>
    </xf>
    <xf numFmtId="9" fontId="32" fillId="0" borderId="11" xfId="0" applyNumberFormat="1" applyFont="1" applyFill="1" applyBorder="1" applyAlignment="1">
      <alignment horizontal="center" vertical="center"/>
    </xf>
    <xf numFmtId="0" fontId="32" fillId="0" borderId="11" xfId="0" applyNumberFormat="1" applyFont="1" applyFill="1" applyBorder="1" applyAlignment="1">
      <alignment horizontal="left" vertical="center"/>
    </xf>
    <xf numFmtId="0" fontId="32" fillId="0" borderId="11" xfId="0" applyFont="1" applyFill="1" applyBorder="1" applyAlignment="1">
      <alignment horizontal="left" vertical="center" wrapText="1"/>
    </xf>
    <xf numFmtId="0" fontId="31" fillId="0" borderId="11" xfId="0" applyFont="1" applyFill="1" applyBorder="1"/>
    <xf numFmtId="49" fontId="32" fillId="0" borderId="14" xfId="0" applyNumberFormat="1" applyFont="1" applyBorder="1" applyAlignment="1">
      <alignment horizontal="left" vertical="center"/>
    </xf>
    <xf numFmtId="0" fontId="32" fillId="0" borderId="12" xfId="0" applyFont="1" applyFill="1" applyBorder="1" applyAlignment="1">
      <alignment horizontal="left" vertical="center" wrapText="1"/>
    </xf>
    <xf numFmtId="0" fontId="46" fillId="0" borderId="8" xfId="0" applyFont="1" applyBorder="1" applyAlignment="1">
      <alignment horizontal="center" vertical="center"/>
    </xf>
    <xf numFmtId="0" fontId="46" fillId="0" borderId="11" xfId="0" applyFont="1" applyBorder="1" applyAlignment="1">
      <alignment horizontal="center" vertical="center"/>
    </xf>
  </cellXfs>
  <cellStyles count="20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Heading 1" xfId="1" builtinId="16"/>
    <cellStyle name="Hyperlink" xfId="2" builtinId="8" hidden="1"/>
    <cellStyle name="Hyperlink" xfId="202" builtinId="8"/>
    <cellStyle name="Normal" xfId="0" builtinId="0"/>
    <cellStyle name="Normal 3" xfId="201" xr:uid="{9D4ECA66-6D70-4B02-B05B-06759E560FDD}"/>
    <cellStyle name="Percent" xfId="200" builtinId="5"/>
  </cellStyles>
  <dxfs count="5">
    <dxf>
      <font>
        <color rgb="FF9C0006"/>
      </font>
    </dxf>
    <dxf>
      <numFmt numFmtId="27" formatCode="m/d/yyyy\ h:mm"/>
    </dxf>
    <dxf>
      <numFmt numFmtId="27" formatCode="m/d/yyyy\ h:mm"/>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SlicerStyleDark1 2" pivot="0" table="0" count="10" xr9:uid="{4B0C727F-C025-4770-9ED1-7D22BDAA937C}">
      <tableStyleElement type="wholeTable" dxfId="4"/>
      <tableStyleElement type="headerRow" dxfId="3"/>
    </tableStyle>
  </tableStyles>
  <colors>
    <mruColors>
      <color rgb="FF00DBE6"/>
      <color rgb="FFFF5050"/>
      <color rgb="FF009ED6"/>
      <color rgb="FFA7E8FF"/>
      <color rgb="FF0066FF"/>
      <color rgb="FFDCF9A9"/>
      <color rgb="FFF0FFDD"/>
      <color rgb="FF4472C4"/>
      <color rgb="FF6DD9FF"/>
      <color rgb="FFA6F02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258776604889502E-2"/>
          <c:y val="0.168747777495555"/>
          <c:w val="0.80351473307215904"/>
          <c:h val="0.70013419693505996"/>
        </c:manualLayout>
      </c:layout>
      <c:doughnutChart>
        <c:varyColors val="1"/>
        <c:ser>
          <c:idx val="1"/>
          <c:order val="0"/>
          <c:spPr>
            <a:solidFill>
              <a:srgbClr val="DCF9A9"/>
            </a:solidFill>
            <a:ln>
              <a:noFill/>
            </a:ln>
            <a:effectLst>
              <a:outerShdw blurRad="57150" dist="19050" dir="5400000" algn="ctr" rotWithShape="0">
                <a:srgbClr val="000000">
                  <a:alpha val="63000"/>
                </a:srgbClr>
              </a:outerShdw>
            </a:effectLst>
          </c:spPr>
          <c:dPt>
            <c:idx val="0"/>
            <c:bubble3D val="0"/>
            <c:spPr>
              <a:solidFill>
                <a:srgbClr val="92D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F12-4C67-A126-C801D0FD01F5}"/>
              </c:ext>
            </c:extLst>
          </c:dPt>
          <c:dPt>
            <c:idx val="1"/>
            <c:bubble3D val="0"/>
            <c:extLst>
              <c:ext xmlns:c16="http://schemas.microsoft.com/office/drawing/2014/chart" uri="{C3380CC4-5D6E-409C-BE32-E72D297353CC}">
                <c16:uniqueId val="{00000003-1B71-43AA-85FE-AAD1180EC1F7}"/>
              </c:ext>
            </c:extLst>
          </c:dPt>
          <c:val>
            <c:numRef>
              <c:f>GanttDashboardTemplate!$AX$2:$AY$2</c:f>
              <c:numCache>
                <c:formatCode>0%</c:formatCode>
                <c:ptCount val="2"/>
                <c:pt idx="0">
                  <c:v>0.5</c:v>
                </c:pt>
                <c:pt idx="1">
                  <c:v>0.5</c:v>
                </c:pt>
              </c:numCache>
            </c:numRef>
          </c:val>
          <c:extLst>
            <c:ext xmlns:c16="http://schemas.microsoft.com/office/drawing/2014/chart" uri="{C3380CC4-5D6E-409C-BE32-E72D297353CC}">
              <c16:uniqueId val="{00000001-C13B-4724-8E0B-A1EA98DC8531}"/>
            </c:ext>
          </c:extLst>
        </c:ser>
        <c:dLbls>
          <c:showLegendKey val="0"/>
          <c:showVal val="0"/>
          <c:showCatName val="0"/>
          <c:showSerName val="0"/>
          <c:showPercent val="0"/>
          <c:showBubbleSize val="0"/>
          <c:showLeaderLines val="0"/>
        </c:dLbls>
        <c:firstSliceAng val="0"/>
        <c:holeSize val="50"/>
      </c:doughnutChart>
    </c:plotArea>
    <c:plotVisOnly val="0"/>
    <c:dispBlanksAs val="zero"/>
    <c:showDLblsOverMax val="0"/>
  </c:chart>
  <c:spPr>
    <a:noFill/>
    <a:ln>
      <a:noFill/>
    </a:ln>
  </c:spPr>
  <c:printSettings>
    <c:headerFooter/>
    <c:pageMargins b="0.75000000000001599" l="0.70000000000000095" r="0.70000000000000095" t="0.75000000000001599"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[SKYBOARD GAMES LIMITED.xlsm]PivotSheet!PT1</c:name>
    <c:fmtId val="2"/>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b="0">
                <a:solidFill>
                  <a:schemeClr val="lt1"/>
                </a:solidFill>
                <a:latin typeface="+mn-lt"/>
                <a:ea typeface="+mn-ea"/>
                <a:cs typeface="+mn-cs"/>
              </a:rPr>
              <a:t>TASK STATUS</a:t>
            </a:r>
            <a:endParaRPr lang="en-US" sz="1000" b="0">
              <a:solidFill>
                <a:sysClr val="windowText" lastClr="000000"/>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itle>
    <c:autoTitleDeleted val="0"/>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marker>
          <c:symbol val="none"/>
        </c:marker>
        <c:dLbl>
          <c:idx val="0"/>
          <c:delete val="1"/>
          <c:extLst>
            <c:ext xmlns:c15="http://schemas.microsoft.com/office/drawing/2012/chart" uri="{CE6537A1-D6FC-4f65-9D91-7224C49458BB}"/>
          </c:extLst>
        </c:dLbl>
      </c:pivotFmt>
      <c:pivotFmt>
        <c:idx val="11"/>
      </c:pivotFmt>
      <c:pivotFmt>
        <c:idx val="12"/>
      </c:pivotFmt>
      <c:pivotFmt>
        <c:idx val="13"/>
      </c:pivotFmt>
      <c:pivotFmt>
        <c:idx val="14"/>
      </c:pivotFmt>
      <c:pivotFmt>
        <c:idx val="15"/>
      </c:pivotFmt>
    </c:pivotFmts>
    <c:plotArea>
      <c:layout/>
      <c:pieChart>
        <c:varyColors val="1"/>
        <c:ser>
          <c:idx val="0"/>
          <c:order val="0"/>
          <c:tx>
            <c:strRef>
              <c:f>PivotSheet!$B$4</c:f>
              <c:strCache>
                <c:ptCount val="1"/>
                <c:pt idx="0">
                  <c:v>Total</c:v>
                </c:pt>
              </c:strCache>
            </c:strRef>
          </c:tx>
          <c:cat>
            <c:strRef>
              <c:f>PivotSheet!$A$5</c:f>
              <c:strCache>
                <c:ptCount val="1"/>
                <c:pt idx="0">
                  <c:v>Overdue</c:v>
                </c:pt>
              </c:strCache>
            </c:strRef>
          </c:cat>
          <c:val>
            <c:numRef>
              <c:f>PivotSheet!$B$5</c:f>
              <c:numCache>
                <c:formatCode>General</c:formatCode>
                <c:ptCount val="1"/>
                <c:pt idx="0">
                  <c:v>10</c:v>
                </c:pt>
              </c:numCache>
            </c:numRef>
          </c:val>
          <c:extLst>
            <c:ext xmlns:c16="http://schemas.microsoft.com/office/drawing/2014/chart" uri="{C3380CC4-5D6E-409C-BE32-E72D297353CC}">
              <c16:uniqueId val="{00000001-06A5-4D59-B5B3-90F4D90DEB6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[SKYBOARD GAMES LIMITED.xlsm]PivotSheet!PT2</c:name>
    <c:fmtId val="10"/>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a:t>
            </a:r>
            <a:r>
              <a:rPr lang="en-US" sz="1000" baseline="0">
                <a:solidFill>
                  <a:schemeClr val="lt1"/>
                </a:solidFill>
                <a:latin typeface="+mn-lt"/>
                <a:ea typeface="+mn-ea"/>
                <a:cs typeface="+mn-cs"/>
              </a:rPr>
              <a:t> PRIORITY</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
        <c:spPr>
          <a:solidFill>
            <a:srgbClr val="FF5050"/>
          </a:solidFill>
          <a:ln w="19050">
            <a:solidFill>
              <a:schemeClr val="lt1"/>
            </a:solidFill>
          </a:ln>
          <a:effectLst/>
        </c:spPr>
      </c:pivotFmt>
      <c:pivotFmt>
        <c:idx val="7"/>
        <c:spPr>
          <a:solidFill>
            <a:srgbClr val="92D050"/>
          </a:solidFill>
          <a:ln w="19050">
            <a:solidFill>
              <a:schemeClr val="lt1"/>
            </a:solidFill>
          </a:ln>
          <a:effectLst/>
        </c:spPr>
      </c:pivotFmt>
      <c:pivotFmt>
        <c:idx val="8"/>
        <c:spPr>
          <a:solidFill>
            <a:srgbClr val="FFC000"/>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0"/>
        <c:spPr>
          <a:solidFill>
            <a:srgbClr val="FF5050"/>
          </a:solidFill>
          <a:ln w="19050">
            <a:solidFill>
              <a:schemeClr val="lt1"/>
            </a:solidFill>
          </a:ln>
          <a:effectLst/>
        </c:spPr>
      </c:pivotFmt>
      <c:pivotFmt>
        <c:idx val="11"/>
        <c:spPr>
          <a:solidFill>
            <a:srgbClr val="92D050"/>
          </a:solidFill>
          <a:ln w="19050">
            <a:solidFill>
              <a:schemeClr val="lt1"/>
            </a:solidFill>
          </a:ln>
          <a:effectLst/>
        </c:spPr>
      </c:pivotFmt>
      <c:pivotFmt>
        <c:idx val="12"/>
        <c:spPr>
          <a:solidFill>
            <a:srgbClr val="FFC000"/>
          </a:solidFill>
          <a:ln w="19050">
            <a:solidFill>
              <a:schemeClr val="lt1"/>
            </a:solidFill>
          </a:ln>
          <a:effectLst/>
        </c:spPr>
      </c:pivotFmt>
      <c:pivotFmt>
        <c:idx val="13"/>
        <c:marker>
          <c:symbol val="none"/>
        </c:marker>
        <c:dLbl>
          <c:idx val="0"/>
          <c:delete val="1"/>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pivotFmt>
    </c:pivotFmts>
    <c:plotArea>
      <c:layout/>
      <c:doughnutChart>
        <c:varyColors val="1"/>
        <c:ser>
          <c:idx val="0"/>
          <c:order val="0"/>
          <c:tx>
            <c:strRef>
              <c:f>PivotSheet!$L$4</c:f>
              <c:strCache>
                <c:ptCount val="1"/>
                <c:pt idx="0">
                  <c:v>Total</c:v>
                </c:pt>
              </c:strCache>
            </c:strRef>
          </c:tx>
          <c:cat>
            <c:strRef>
              <c:f>PivotSheet!$K$5</c:f>
              <c:strCache>
                <c:ptCount val="1"/>
                <c:pt idx="0">
                  <c:v>NORMAL</c:v>
                </c:pt>
              </c:strCache>
            </c:strRef>
          </c:cat>
          <c:val>
            <c:numRef>
              <c:f>PivotSheet!$L$5</c:f>
              <c:numCache>
                <c:formatCode>General</c:formatCode>
                <c:ptCount val="1"/>
                <c:pt idx="0">
                  <c:v>10</c:v>
                </c:pt>
              </c:numCache>
            </c:numRef>
          </c:val>
          <c:extLst>
            <c:ext xmlns:c16="http://schemas.microsoft.com/office/drawing/2014/chart" uri="{C3380CC4-5D6E-409C-BE32-E72D297353CC}">
              <c16:uniqueId val="{00000001-0568-448F-B26C-B31D8D792EDC}"/>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[SKYBOARD GAMES LIMITED.xlsm]PivotSheet!PT3</c:name>
    <c:fmtId val="16"/>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TASKS -</a:t>
            </a:r>
            <a:r>
              <a:rPr lang="en-US" sz="1000" baseline="0">
                <a:solidFill>
                  <a:schemeClr val="lt1"/>
                </a:solidFill>
                <a:latin typeface="+mn-lt"/>
                <a:ea typeface="+mn-ea"/>
                <a:cs typeface="+mn-cs"/>
              </a:rPr>
              <a:t> COSTS</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dLbl>
          <c:idx val="0"/>
          <c:showLegendKey val="0"/>
          <c:showVal val="1"/>
          <c:showCatName val="1"/>
          <c:showSerName val="0"/>
          <c:showPercent val="0"/>
          <c:showBubbleSize val="0"/>
          <c:extLst>
            <c:ext xmlns:c15="http://schemas.microsoft.com/office/drawing/2012/chart" uri="{CE6537A1-D6FC-4f65-9D91-7224C49458BB}"/>
          </c:extLst>
        </c:dLbl>
      </c:pivotFmt>
      <c:pivotFmt>
        <c:idx val="1"/>
        <c:dLbl>
          <c:idx val="0"/>
          <c:showLegendKey val="0"/>
          <c:showVal val="1"/>
          <c:showCatName val="1"/>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a:scene3d>
            <a:camera prst="orthographicFront"/>
            <a:lightRig rig="threePt" dir="t"/>
          </a:scene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a:scene3d>
            <a:camera prst="orthographicFront"/>
            <a:lightRig rig="threePt" dir="t"/>
          </a:scene3d>
        </c:spPr>
      </c:pivotFmt>
      <c:pivotFmt>
        <c:idx val="6"/>
        <c:spPr>
          <a:solidFill>
            <a:schemeClr val="accent4"/>
          </a:solidFill>
          <a:ln>
            <a:noFill/>
          </a:ln>
          <a:effectLst/>
          <a:scene3d>
            <a:camera prst="orthographicFront"/>
            <a:lightRig rig="threePt" dir="t"/>
          </a:scene3d>
        </c:spPr>
      </c:pivotFmt>
      <c:pivotFmt>
        <c:idx val="7"/>
        <c:spPr>
          <a:solidFill>
            <a:schemeClr val="bg1">
              <a:lumMod val="50000"/>
            </a:schemeClr>
          </a:solidFill>
          <a:ln>
            <a:noFill/>
          </a:ln>
          <a:effectLst/>
          <a:scene3d>
            <a:camera prst="orthographicFront"/>
            <a:lightRig rig="threePt" dir="t"/>
          </a:scene3d>
        </c:spPr>
      </c:pivotFmt>
    </c:pivotFmts>
    <c:plotArea>
      <c:layout/>
      <c:barChart>
        <c:barDir val="bar"/>
        <c:grouping val="clustered"/>
        <c:varyColors val="0"/>
        <c:ser>
          <c:idx val="0"/>
          <c:order val="0"/>
          <c:tx>
            <c:strRef>
              <c:f>PivotSheet!$V$4</c:f>
              <c:strCache>
                <c:ptCount val="1"/>
                <c:pt idx="0">
                  <c:v>Total</c:v>
                </c:pt>
              </c:strCache>
            </c:strRef>
          </c:tx>
          <c:spPr>
            <a:solidFill>
              <a:schemeClr val="accent4"/>
            </a:solidFill>
            <a:ln>
              <a:noFill/>
            </a:ln>
            <a:effectLst/>
            <a:scene3d>
              <a:camera prst="orthographicFront"/>
              <a:lightRig rig="threePt" dir="t"/>
            </a:scene3d>
          </c:spPr>
          <c:invertIfNegative val="0"/>
          <c:dPt>
            <c:idx val="0"/>
            <c:invertIfNegative val="0"/>
            <c:bubble3D val="0"/>
            <c:spPr>
              <a:solidFill>
                <a:schemeClr val="bg1">
                  <a:lumMod val="50000"/>
                </a:schemeClr>
              </a:solidFill>
              <a:ln>
                <a:noFill/>
              </a:ln>
              <a:effectLst/>
              <a:scene3d>
                <a:camera prst="orthographicFront"/>
                <a:lightRig rig="threePt" dir="t"/>
              </a:scene3d>
            </c:spPr>
            <c:extLst>
              <c:ext xmlns:c16="http://schemas.microsoft.com/office/drawing/2014/chart" uri="{C3380CC4-5D6E-409C-BE32-E72D297353CC}">
                <c16:uniqueId val="{00000004-1D78-4AC3-AC30-7384DFA0F2CF}"/>
              </c:ext>
            </c:extLst>
          </c:dPt>
          <c:dPt>
            <c:idx val="1"/>
            <c:invertIfNegative val="0"/>
            <c:bubble3D val="0"/>
            <c:spPr>
              <a:solidFill>
                <a:srgbClr val="00B0F0"/>
              </a:solidFill>
              <a:ln>
                <a:noFill/>
              </a:ln>
              <a:effectLst/>
              <a:scene3d>
                <a:camera prst="orthographicFront"/>
                <a:lightRig rig="threePt" dir="t"/>
              </a:scene3d>
            </c:spPr>
            <c:extLst>
              <c:ext xmlns:c16="http://schemas.microsoft.com/office/drawing/2014/chart" uri="{C3380CC4-5D6E-409C-BE32-E72D297353CC}">
                <c16:uniqueId val="{00000002-1D78-4AC3-AC30-7384DFA0F2CF}"/>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PivotSheet!$U$5:$U$7</c:f>
              <c:strCache>
                <c:ptCount val="3"/>
                <c:pt idx="0">
                  <c:v>Baseline Cost</c:v>
                </c:pt>
                <c:pt idx="1">
                  <c:v>Estimated Cost</c:v>
                </c:pt>
                <c:pt idx="2">
                  <c:v>Actual Cost</c:v>
                </c:pt>
              </c:strCache>
            </c:strRef>
          </c:cat>
          <c:val>
            <c:numRef>
              <c:f>PivotSheet!$V$5:$V$7</c:f>
              <c:numCache>
                <c:formatCode>"$"#,##0.00</c:formatCode>
                <c:ptCount val="3"/>
                <c:pt idx="1">
                  <c:v>25000</c:v>
                </c:pt>
                <c:pt idx="2">
                  <c:v>5000</c:v>
                </c:pt>
              </c:numCache>
            </c:numRef>
          </c:val>
          <c:extLst>
            <c:ext xmlns:c16="http://schemas.microsoft.com/office/drawing/2014/chart" uri="{C3380CC4-5D6E-409C-BE32-E72D297353CC}">
              <c16:uniqueId val="{00000000-1D78-4AC3-AC30-7384DFA0F2CF}"/>
            </c:ext>
          </c:extLst>
        </c:ser>
        <c:dLbls>
          <c:showLegendKey val="0"/>
          <c:showVal val="0"/>
          <c:showCatName val="0"/>
          <c:showSerName val="0"/>
          <c:showPercent val="0"/>
          <c:showBubbleSize val="0"/>
        </c:dLbls>
        <c:gapWidth val="150"/>
        <c:axId val="430710176"/>
        <c:axId val="704161712"/>
      </c:barChart>
      <c:catAx>
        <c:axId val="4307101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4161712"/>
        <c:crosses val="autoZero"/>
        <c:auto val="1"/>
        <c:lblAlgn val="ctr"/>
        <c:lblOffset val="100"/>
        <c:noMultiLvlLbl val="0"/>
      </c:catAx>
      <c:valAx>
        <c:axId val="704161712"/>
        <c:scaling>
          <c:orientation val="minMax"/>
        </c:scaling>
        <c:delete val="1"/>
        <c:axPos val="b"/>
        <c:numFmt formatCode="&quot;$&quot;#,##0.00" sourceLinked="1"/>
        <c:majorTickMark val="none"/>
        <c:minorTickMark val="none"/>
        <c:tickLblPos val="nextTo"/>
        <c:crossAx val="430710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www.ganttexcel.com/?utm_source=xlcustlogo&amp;utm_medium=customer" TargetMode="External"/></Relationships>
</file>

<file path=xl/drawings/drawing1.xml><?xml version="1.0" encoding="utf-8"?>
<xdr:wsDr xmlns:xdr="http://schemas.openxmlformats.org/drawingml/2006/spreadsheetDrawing" xmlns:a="http://schemas.openxmlformats.org/drawingml/2006/main">
  <xdr:twoCellAnchor>
    <xdr:from>
      <xdr:col>1</xdr:col>
      <xdr:colOff>226695</xdr:colOff>
      <xdr:row>32</xdr:row>
      <xdr:rowOff>152400</xdr:rowOff>
    </xdr:from>
    <xdr:to>
      <xdr:col>6</xdr:col>
      <xdr:colOff>1030605</xdr:colOff>
      <xdr:row>41</xdr:row>
      <xdr:rowOff>81916</xdr:rowOff>
    </xdr:to>
    <xdr:sp macro="" textlink="">
      <xdr:nvSpPr>
        <xdr:cNvPr id="2" name="Notice2">
          <a:extLst>
            <a:ext uri="{FF2B5EF4-FFF2-40B4-BE49-F238E27FC236}">
              <a16:creationId xmlns:a16="http://schemas.microsoft.com/office/drawing/2014/main" id="{00000000-0008-0000-0000-000002000000}"/>
            </a:ext>
          </a:extLst>
        </xdr:cNvPr>
        <xdr:cNvSpPr/>
      </xdr:nvSpPr>
      <xdr:spPr>
        <a:xfrm>
          <a:off x="1102995" y="6004560"/>
          <a:ext cx="5474970" cy="1575436"/>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absoluteAnchor>
    <xdr:pos x="0" y="437773"/>
    <xdr:ext cx="2286000" cy="2286000"/>
    <xdr:graphicFrame macro="">
      <xdr:nvGraphicFramePr>
        <xdr:cNvPr id="2" name="chrt_ProjectProgress">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231637" y="3058419"/>
    <xdr:ext cx="914400" cy="365760"/>
    <xdr:sp macro="" textlink="">
      <xdr:nvSpPr>
        <xdr:cNvPr id="3" name="EstimatedBudget">
          <a:extLst>
            <a:ext uri="{FF2B5EF4-FFF2-40B4-BE49-F238E27FC236}">
              <a16:creationId xmlns:a16="http://schemas.microsoft.com/office/drawing/2014/main" id="{00000000-0008-0000-0100-000003000000}"/>
            </a:ext>
          </a:extLst>
        </xdr:cNvPr>
        <xdr:cNvSpPr/>
      </xdr:nvSpPr>
      <xdr:spPr>
        <a:xfrm>
          <a:off x="231637" y="3058419"/>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ESTIMATED BUDGET</a:t>
          </a:r>
        </a:p>
      </xdr:txBody>
    </xdr:sp>
    <xdr:clientData/>
  </xdr:absoluteAnchor>
  <xdr:absoluteAnchor>
    <xdr:pos x="1146037" y="3058419"/>
    <xdr:ext cx="1463040" cy="365760"/>
    <xdr:sp macro="" textlink="$AS$2">
      <xdr:nvSpPr>
        <xdr:cNvPr id="21" name="EstimatedBudget">
          <a:extLst>
            <a:ext uri="{FF2B5EF4-FFF2-40B4-BE49-F238E27FC236}">
              <a16:creationId xmlns:a16="http://schemas.microsoft.com/office/drawing/2014/main" id="{00000000-0008-0000-0100-000015000000}"/>
            </a:ext>
          </a:extLst>
        </xdr:cNvPr>
        <xdr:cNvSpPr/>
      </xdr:nvSpPr>
      <xdr:spPr>
        <a:xfrm>
          <a:off x="1146037" y="3058419"/>
          <a:ext cx="1463040" cy="365760"/>
        </a:xfrm>
        <a:prstGeom prst="rect">
          <a:avLst/>
        </a:prstGeom>
        <a:solidFill>
          <a:srgbClr val="57D3FF"/>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5E0A87CC-CC3C-40E7-B128-89605F0C0F66}"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$ 1000</a:t>
          </a:fld>
          <a:endParaRPr lang="en-IN"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2612887" y="3429894"/>
    <xdr:ext cx="1463040" cy="365760"/>
    <xdr:sp macro="" textlink="$AT$2">
      <xdr:nvSpPr>
        <xdr:cNvPr id="24" name="EstimatedBudget">
          <a:extLst>
            <a:ext uri="{FF2B5EF4-FFF2-40B4-BE49-F238E27FC236}">
              <a16:creationId xmlns:a16="http://schemas.microsoft.com/office/drawing/2014/main" id="{00000000-0008-0000-0100-000018000000}"/>
            </a:ext>
          </a:extLst>
        </xdr:cNvPr>
        <xdr:cNvSpPr/>
      </xdr:nvSpPr>
      <xdr:spPr>
        <a:xfrm>
          <a:off x="2612887" y="3429894"/>
          <a:ext cx="1463040" cy="365760"/>
        </a:xfrm>
        <a:prstGeom prst="rect">
          <a:avLst/>
        </a:prstGeom>
        <a:solidFill>
          <a:schemeClr val="accent4"/>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E699BC73-BF65-4A8A-AF1E-30AAEC1BEADE}"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$ 500</a:t>
          </a:fld>
          <a:endParaRPr lang="en-US"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1696107" y="3429894"/>
    <xdr:ext cx="914400" cy="365760"/>
    <xdr:sp macro="" textlink="">
      <xdr:nvSpPr>
        <xdr:cNvPr id="25" name="EstimatedBudget">
          <a:extLst>
            <a:ext uri="{FF2B5EF4-FFF2-40B4-BE49-F238E27FC236}">
              <a16:creationId xmlns:a16="http://schemas.microsoft.com/office/drawing/2014/main" id="{00000000-0008-0000-0100-000019000000}"/>
            </a:ext>
          </a:extLst>
        </xdr:cNvPr>
        <xdr:cNvSpPr/>
      </xdr:nvSpPr>
      <xdr:spPr>
        <a:xfrm>
          <a:off x="1696107" y="3429894"/>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ACTUAL</a:t>
          </a:r>
          <a:br>
            <a:rPr lang="en-US" sz="800" b="1">
              <a:solidFill>
                <a:schemeClr val="bg1"/>
              </a:solidFill>
            </a:rPr>
          </a:br>
          <a:r>
            <a:rPr lang="en-US" sz="800" b="1">
              <a:solidFill>
                <a:schemeClr val="bg1"/>
              </a:solidFill>
            </a:rPr>
            <a:t>COST</a:t>
          </a:r>
        </a:p>
      </xdr:txBody>
    </xdr:sp>
    <xdr:clientData/>
  </xdr:absoluteAnchor>
  <xdr:absoluteAnchor>
    <xdr:pos x="589894" y="1464242"/>
    <xdr:ext cx="1085850" cy="345836"/>
    <xdr:sp macro="" textlink="$AX$2">
      <xdr:nvSpPr>
        <xdr:cNvPr id="18" name="BC">
          <a:extLst>
            <a:ext uri="{FF2B5EF4-FFF2-40B4-BE49-F238E27FC236}">
              <a16:creationId xmlns:a16="http://schemas.microsoft.com/office/drawing/2014/main" id="{00000000-0008-0000-0100-000012000000}"/>
            </a:ext>
          </a:extLst>
        </xdr:cNvPr>
        <xdr:cNvSpPr/>
      </xdr:nvSpPr>
      <xdr:spPr>
        <a:xfrm>
          <a:off x="589894" y="1464242"/>
          <a:ext cx="1085850" cy="345836"/>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fld id="{C71B8E82-EED3-4ABF-88F4-91CAC87EB43F}" type="TxLink">
            <a:rPr lang="en-US" sz="1600" b="0" i="0" u="none" strike="noStrike">
              <a:solidFill>
                <a:schemeClr val="tx1"/>
              </a:solidFill>
              <a:latin typeface="Calibri"/>
              <a:cs typeface="Calibri"/>
            </a:rPr>
            <a:pPr algn="ctr"/>
            <a:t>50%</a:t>
          </a:fld>
          <a:endParaRPr lang="en-IN" sz="1600" b="0">
            <a:solidFill>
              <a:schemeClr val="tx1"/>
            </a:solidFill>
          </a:endParaRPr>
        </a:p>
      </xdr:txBody>
    </xdr:sp>
    <xdr:clientData/>
  </xdr:absoluteAnchor>
  <mc:AlternateContent xmlns:mc="http://schemas.openxmlformats.org/markup-compatibility/2006">
    <mc:Choice xmlns:a14="http://schemas.microsoft.com/office/drawing/2010/main" Requires="a14">
      <xdr:twoCellAnchor editAs="absolute">
        <xdr:from>
          <xdr:col>5</xdr:col>
          <xdr:colOff>142875</xdr:colOff>
          <xdr:row>1</xdr:row>
          <xdr:rowOff>19050</xdr:rowOff>
        </xdr:from>
        <xdr:to>
          <xdr:col>5</xdr:col>
          <xdr:colOff>676275</xdr:colOff>
          <xdr:row>1</xdr:row>
          <xdr:rowOff>228600</xdr:rowOff>
        </xdr:to>
        <xdr:sp macro="" textlink="">
          <xdr:nvSpPr>
            <xdr:cNvPr id="2049" name="btnRefreshDashboard"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twoCellAnchor>
    <xdr:from>
      <xdr:col>6</xdr:col>
      <xdr:colOff>492672</xdr:colOff>
      <xdr:row>10</xdr:row>
      <xdr:rowOff>152400</xdr:rowOff>
    </xdr:from>
    <xdr:to>
      <xdr:col>9</xdr:col>
      <xdr:colOff>549822</xdr:colOff>
      <xdr:row>27</xdr:row>
      <xdr:rowOff>107731</xdr:rowOff>
    </xdr:to>
    <xdr:graphicFrame macro="">
      <xdr:nvGraphicFramePr>
        <xdr:cNvPr id="28" name="chTaskStatus">
          <a:extLst>
            <a:ext uri="{FF2B5EF4-FFF2-40B4-BE49-F238E27FC236}">
              <a16:creationId xmlns:a16="http://schemas.microsoft.com/office/drawing/2014/main" id="{00000000-0008-0000-0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90738</xdr:colOff>
      <xdr:row>12</xdr:row>
      <xdr:rowOff>171951</xdr:rowOff>
    </xdr:from>
    <xdr:to>
      <xdr:col>6</xdr:col>
      <xdr:colOff>414588</xdr:colOff>
      <xdr:row>19</xdr:row>
      <xdr:rowOff>17646</xdr:rowOff>
    </xdr:to>
    <mc:AlternateContent xmlns:mc="http://schemas.openxmlformats.org/markup-compatibility/2006" xmlns:a14="http://schemas.microsoft.com/office/drawing/2010/main">
      <mc:Choice Requires="a14">
        <xdr:graphicFrame macro="">
          <xdr:nvGraphicFramePr>
            <xdr:cNvPr id="29" name="Priority">
              <a:extLst>
                <a:ext uri="{FF2B5EF4-FFF2-40B4-BE49-F238E27FC236}">
                  <a16:creationId xmlns:a16="http://schemas.microsoft.com/office/drawing/2014/main" id="{00000000-0008-0000-0100-00001D000000}"/>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4348413" y="2410326"/>
              <a:ext cx="13716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638069</xdr:colOff>
      <xdr:row>10</xdr:row>
      <xdr:rowOff>155124</xdr:rowOff>
    </xdr:from>
    <xdr:to>
      <xdr:col>12</xdr:col>
      <xdr:colOff>695219</xdr:colOff>
      <xdr:row>27</xdr:row>
      <xdr:rowOff>110455</xdr:rowOff>
    </xdr:to>
    <xdr:graphicFrame macro="">
      <xdr:nvGraphicFramePr>
        <xdr:cNvPr id="30" name="chTaskPriority">
          <a:extLst>
            <a:ext uri="{FF2B5EF4-FFF2-40B4-BE49-F238E27FC236}">
              <a16:creationId xmlns:a16="http://schemas.microsoft.com/office/drawing/2014/main" id="{00000000-0008-0000-0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95249</xdr:colOff>
      <xdr:row>3</xdr:row>
      <xdr:rowOff>9525</xdr:rowOff>
    </xdr:from>
    <xdr:to>
      <xdr:col>6</xdr:col>
      <xdr:colOff>419099</xdr:colOff>
      <xdr:row>12</xdr:row>
      <xdr:rowOff>123825</xdr:rowOff>
    </xdr:to>
    <mc:AlternateContent xmlns:mc="http://schemas.openxmlformats.org/markup-compatibility/2006" xmlns:a14="http://schemas.microsoft.com/office/drawing/2010/main">
      <mc:Choice Requires="a14">
        <xdr:graphicFrame macro="">
          <xdr:nvGraphicFramePr>
            <xdr:cNvPr id="31" name="Status">
              <a:extLst>
                <a:ext uri="{FF2B5EF4-FFF2-40B4-BE49-F238E27FC236}">
                  <a16:creationId xmlns:a16="http://schemas.microsoft.com/office/drawing/2014/main" id="{00000000-0008-0000-0100-00001F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4352924" y="533400"/>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495630</xdr:colOff>
      <xdr:row>28</xdr:row>
      <xdr:rowOff>9853</xdr:rowOff>
    </xdr:from>
    <xdr:to>
      <xdr:col>12</xdr:col>
      <xdr:colOff>692818</xdr:colOff>
      <xdr:row>37</xdr:row>
      <xdr:rowOff>114300</xdr:rowOff>
    </xdr:to>
    <xdr:graphicFrame macro="">
      <xdr:nvGraphicFramePr>
        <xdr:cNvPr id="32" name="chTaskCosts">
          <a:extLst>
            <a:ext uri="{FF2B5EF4-FFF2-40B4-BE49-F238E27FC236}">
              <a16:creationId xmlns:a16="http://schemas.microsoft.com/office/drawing/2014/main" id="{00000000-0008-0000-0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absoluteAnchor>
    <xdr:pos x="977464" y="1667880"/>
    <xdr:ext cx="1085850" cy="237119"/>
    <xdr:sp macro="" textlink="">
      <xdr:nvSpPr>
        <xdr:cNvPr id="17" name="BC">
          <a:extLst>
            <a:ext uri="{FF2B5EF4-FFF2-40B4-BE49-F238E27FC236}">
              <a16:creationId xmlns:a16="http://schemas.microsoft.com/office/drawing/2014/main" id="{00000000-0008-0000-0100-000011000000}"/>
            </a:ext>
          </a:extLst>
        </xdr:cNvPr>
        <xdr:cNvSpPr/>
      </xdr:nvSpPr>
      <xdr:spPr>
        <a:xfrm>
          <a:off x="977464" y="1667880"/>
          <a:ext cx="1085850" cy="237119"/>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1000" b="0" i="0" u="none" strike="noStrike">
              <a:solidFill>
                <a:sysClr val="windowText" lastClr="000000"/>
              </a:solidFill>
              <a:latin typeface="Calibri"/>
              <a:cs typeface="Calibri"/>
            </a:rPr>
            <a:t>COMPLETE</a:t>
          </a:r>
        </a:p>
      </xdr:txBody>
    </xdr:sp>
    <xdr:clientData/>
  </xdr:absoluteAnchor>
  <xdr:twoCellAnchor editAs="oneCell">
    <xdr:from>
      <xdr:col>6</xdr:col>
      <xdr:colOff>492292</xdr:colOff>
      <xdr:row>3</xdr:row>
      <xdr:rowOff>5014</xdr:rowOff>
    </xdr:from>
    <xdr:to>
      <xdr:col>12</xdr:col>
      <xdr:colOff>682792</xdr:colOff>
      <xdr:row>10</xdr:row>
      <xdr:rowOff>57150</xdr:rowOff>
    </xdr:to>
    <mc:AlternateContent xmlns:mc="http://schemas.openxmlformats.org/markup-compatibility/2006" xmlns:tsle="http://schemas.microsoft.com/office/drawing/2012/timeslicer">
      <mc:Choice Requires="tsle">
        <xdr:graphicFrame macro="">
          <xdr:nvGraphicFramePr>
            <xdr:cNvPr id="19" name="EED 2">
              <a:extLst>
                <a:ext uri="{FF2B5EF4-FFF2-40B4-BE49-F238E27FC236}">
                  <a16:creationId xmlns:a16="http://schemas.microsoft.com/office/drawing/2014/main" id="{00000000-0008-0000-0100-000013000000}"/>
                </a:ext>
              </a:extLst>
            </xdr:cNvPr>
            <xdr:cNvGraphicFramePr/>
          </xdr:nvGraphicFramePr>
          <xdr:xfrm>
            <a:off x="0" y="0"/>
            <a:ext cx="0" cy="0"/>
          </xdr:xfrm>
          <a:graphic>
            <a:graphicData uri="http://schemas.microsoft.com/office/drawing/2012/timeslicer">
              <tsle:timeslicer name="EED 2"/>
            </a:graphicData>
          </a:graphic>
        </xdr:graphicFrame>
      </mc:Choice>
      <mc:Fallback xmlns="">
        <xdr:sp macro="" textlink="">
          <xdr:nvSpPr>
            <xdr:cNvPr id="0" name=""/>
            <xdr:cNvSpPr>
              <a:spLocks noTextEdit="1"/>
            </xdr:cNvSpPr>
          </xdr:nvSpPr>
          <xdr:spPr>
            <a:xfrm>
              <a:off x="5797717" y="528889"/>
              <a:ext cx="6477000" cy="138563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5</xdr:col>
      <xdr:colOff>95250</xdr:colOff>
      <xdr:row>19</xdr:row>
      <xdr:rowOff>85725</xdr:rowOff>
    </xdr:from>
    <xdr:to>
      <xdr:col>6</xdr:col>
      <xdr:colOff>419100</xdr:colOff>
      <xdr:row>37</xdr:row>
      <xdr:rowOff>114300</xdr:rowOff>
    </xdr:to>
    <mc:AlternateContent xmlns:mc="http://schemas.openxmlformats.org/markup-compatibility/2006" xmlns:a14="http://schemas.microsoft.com/office/drawing/2010/main">
      <mc:Choice Requires="a14">
        <xdr:graphicFrame macro="">
          <xdr:nvGraphicFramePr>
            <xdr:cNvPr id="20" name="Resource">
              <a:extLst>
                <a:ext uri="{FF2B5EF4-FFF2-40B4-BE49-F238E27FC236}">
                  <a16:creationId xmlns:a16="http://schemas.microsoft.com/office/drawing/2014/main" id="{00000000-0008-0000-0100-000014000000}"/>
                </a:ext>
              </a:extLst>
            </xdr:cNvPr>
            <xdr:cNvGraphicFramePr/>
          </xdr:nvGraphicFramePr>
          <xdr:xfrm>
            <a:off x="0" y="0"/>
            <a:ext cx="0" cy="0"/>
          </xdr:xfrm>
          <a:graphic>
            <a:graphicData uri="http://schemas.microsoft.com/office/drawing/2010/slicer">
              <sle:slicer xmlns:sle="http://schemas.microsoft.com/office/drawing/2010/slicer" name="Resource"/>
            </a:graphicData>
          </a:graphic>
        </xdr:graphicFrame>
      </mc:Choice>
      <mc:Fallback xmlns="">
        <xdr:sp macro="" textlink="">
          <xdr:nvSpPr>
            <xdr:cNvPr id="0" name=""/>
            <xdr:cNvSpPr>
              <a:spLocks noTextEdit="1"/>
            </xdr:cNvSpPr>
          </xdr:nvSpPr>
          <xdr:spPr>
            <a:xfrm>
              <a:off x="4352925" y="3667125"/>
              <a:ext cx="1371600" cy="3457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9525</xdr:colOff>
      <xdr:row>39</xdr:row>
      <xdr:rowOff>180975</xdr:rowOff>
    </xdr:from>
    <xdr:to>
      <xdr:col>8</xdr:col>
      <xdr:colOff>95250</xdr:colOff>
      <xdr:row>47</xdr:row>
      <xdr:rowOff>9525</xdr:rowOff>
    </xdr:to>
    <xdr:sp macro="" textlink="">
      <xdr:nvSpPr>
        <xdr:cNvPr id="22" name="Notice4">
          <a:extLst>
            <a:ext uri="{FF2B5EF4-FFF2-40B4-BE49-F238E27FC236}">
              <a16:creationId xmlns:a16="http://schemas.microsoft.com/office/drawing/2014/main" id="{00000000-0008-0000-0100-000016000000}"/>
            </a:ext>
          </a:extLst>
        </xdr:cNvPr>
        <xdr:cNvSpPr/>
      </xdr:nvSpPr>
      <xdr:spPr>
        <a:xfrm>
          <a:off x="2171700" y="763905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200-000002000000}"/>
            </a:ext>
          </a:extLst>
        </xdr:cNvPr>
        <xdr:cNvSpPr/>
      </xdr:nvSpPr>
      <xdr:spPr>
        <a:xfrm>
          <a:off x="718185" y="1442085"/>
          <a:ext cx="5507355" cy="150304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12</xdr:row>
      <xdr:rowOff>0</xdr:rowOff>
    </xdr:from>
    <xdr:to>
      <xdr:col>10</xdr:col>
      <xdr:colOff>790575</xdr:colOff>
      <xdr:row>19</xdr:row>
      <xdr:rowOff>19050</xdr:rowOff>
    </xdr:to>
    <xdr:sp macro="" textlink="">
      <xdr:nvSpPr>
        <xdr:cNvPr id="2" name="Notice3">
          <a:extLst>
            <a:ext uri="{FF2B5EF4-FFF2-40B4-BE49-F238E27FC236}">
              <a16:creationId xmlns:a16="http://schemas.microsoft.com/office/drawing/2014/main" id="{00000000-0008-0000-0300-000002000000}"/>
            </a:ext>
          </a:extLst>
        </xdr:cNvPr>
        <xdr:cNvSpPr/>
      </xdr:nvSpPr>
      <xdr:spPr>
        <a:xfrm>
          <a:off x="2676525" y="228600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10</xdr:col>
      <xdr:colOff>2794000</xdr:colOff>
      <xdr:row>8</xdr:row>
      <xdr:rowOff>63500</xdr:rowOff>
    </xdr:from>
    <xdr:to>
      <xdr:col>10</xdr:col>
      <xdr:colOff>2895600</xdr:colOff>
      <xdr:row>8</xdr:row>
      <xdr:rowOff>139700</xdr:rowOff>
    </xdr:to>
    <xdr:sp macro="AddFilterToTasksTrigger" textlink="">
      <xdr:nvSpPr>
        <xdr:cNvPr id="27" name="SG_Filter">
          <a:extLst>
            <a:ext uri="{FF2B5EF4-FFF2-40B4-BE49-F238E27FC236}">
              <a16:creationId xmlns:a16="http://schemas.microsoft.com/office/drawing/2014/main" id="{0C31269B-CC58-F5CE-F9CC-6801207AB741}"/>
            </a:ext>
          </a:extLst>
        </xdr:cNvPr>
        <xdr:cNvSpPr/>
      </xdr:nvSpPr>
      <xdr:spPr>
        <a:xfrm rot="10800000">
          <a:off x="3603625" y="825500"/>
          <a:ext cx="101600" cy="76200"/>
        </a:xfrm>
        <a:prstGeom prst="triangle">
          <a:avLst/>
        </a:prstGeom>
        <a:solidFill>
          <a:srgbClr val="80808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60</xdr:col>
      <xdr:colOff>25400</xdr:colOff>
      <xdr:row>5</xdr:row>
      <xdr:rowOff>101600</xdr:rowOff>
    </xdr:from>
    <xdr:to>
      <xdr:col>60</xdr:col>
      <xdr:colOff>127000</xdr:colOff>
      <xdr:row>5</xdr:row>
      <xdr:rowOff>203200</xdr:rowOff>
    </xdr:to>
    <xdr:sp macro="ScrollTimelineBackS" textlink="">
      <xdr:nvSpPr>
        <xdr:cNvPr id="28" name="ST_TSBackIcon">
          <a:extLst>
            <a:ext uri="{FF2B5EF4-FFF2-40B4-BE49-F238E27FC236}">
              <a16:creationId xmlns:a16="http://schemas.microsoft.com/office/drawing/2014/main" id="{9DA29327-1B85-A62A-5374-C6487B8FE9E7}"/>
            </a:ext>
          </a:extLst>
        </xdr:cNvPr>
        <xdr:cNvSpPr/>
      </xdr:nvSpPr>
      <xdr:spPr>
        <a:xfrm rot="-5400000">
          <a:off x="10350500" y="101600"/>
          <a:ext cx="101600" cy="101600"/>
        </a:xfrm>
        <a:prstGeom prst="triangle">
          <a:avLst/>
        </a:prstGeom>
        <a:solidFill>
          <a:srgbClr val="FFFF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60</xdr:col>
      <xdr:colOff>25400</xdr:colOff>
      <xdr:row>5</xdr:row>
      <xdr:rowOff>228600</xdr:rowOff>
    </xdr:from>
    <xdr:to>
      <xdr:col>60</xdr:col>
      <xdr:colOff>127000</xdr:colOff>
      <xdr:row>5</xdr:row>
      <xdr:rowOff>330200</xdr:rowOff>
    </xdr:to>
    <xdr:sp macro="ScrollTimelineFrontS" textlink="">
      <xdr:nvSpPr>
        <xdr:cNvPr id="29" name="ST_TSFrontIcon">
          <a:extLst>
            <a:ext uri="{FF2B5EF4-FFF2-40B4-BE49-F238E27FC236}">
              <a16:creationId xmlns:a16="http://schemas.microsoft.com/office/drawing/2014/main" id="{17BF6A2F-99D4-FA89-4052-2C716908EC09}"/>
            </a:ext>
          </a:extLst>
        </xdr:cNvPr>
        <xdr:cNvSpPr/>
      </xdr:nvSpPr>
      <xdr:spPr>
        <a:xfrm rot="5400000">
          <a:off x="10350500" y="228600"/>
          <a:ext cx="101600" cy="101600"/>
        </a:xfrm>
        <a:prstGeom prst="triangle">
          <a:avLst/>
        </a:prstGeom>
        <a:solidFill>
          <a:srgbClr val="FFFF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541</xdr:col>
      <xdr:colOff>25400</xdr:colOff>
      <xdr:row>5</xdr:row>
      <xdr:rowOff>101600</xdr:rowOff>
    </xdr:from>
    <xdr:to>
      <xdr:col>541</xdr:col>
      <xdr:colOff>127000</xdr:colOff>
      <xdr:row>5</xdr:row>
      <xdr:rowOff>203200</xdr:rowOff>
    </xdr:to>
    <xdr:sp macro="ScrollTimelineBackE" textlink="">
      <xdr:nvSpPr>
        <xdr:cNvPr id="30" name="ST_TEBackIcon">
          <a:extLst>
            <a:ext uri="{FF2B5EF4-FFF2-40B4-BE49-F238E27FC236}">
              <a16:creationId xmlns:a16="http://schemas.microsoft.com/office/drawing/2014/main" id="{9497FB23-C5C7-B80F-994F-B1233EDAAE2C}"/>
            </a:ext>
          </a:extLst>
        </xdr:cNvPr>
        <xdr:cNvSpPr/>
      </xdr:nvSpPr>
      <xdr:spPr>
        <a:xfrm rot="-5400000">
          <a:off x="129403475" y="101600"/>
          <a:ext cx="101600" cy="101600"/>
        </a:xfrm>
        <a:prstGeom prst="triangle">
          <a:avLst/>
        </a:prstGeom>
        <a:solidFill>
          <a:srgbClr val="FFFF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541</xdr:col>
      <xdr:colOff>25400</xdr:colOff>
      <xdr:row>5</xdr:row>
      <xdr:rowOff>228600</xdr:rowOff>
    </xdr:from>
    <xdr:to>
      <xdr:col>541</xdr:col>
      <xdr:colOff>127000</xdr:colOff>
      <xdr:row>5</xdr:row>
      <xdr:rowOff>330200</xdr:rowOff>
    </xdr:to>
    <xdr:sp macro="ScrollTimelineFrontE" textlink="">
      <xdr:nvSpPr>
        <xdr:cNvPr id="31" name="ST_TEFrontIcon">
          <a:extLst>
            <a:ext uri="{FF2B5EF4-FFF2-40B4-BE49-F238E27FC236}">
              <a16:creationId xmlns:a16="http://schemas.microsoft.com/office/drawing/2014/main" id="{23AECA84-94CA-B9A0-4967-BEC2007E584E}"/>
            </a:ext>
          </a:extLst>
        </xdr:cNvPr>
        <xdr:cNvSpPr/>
      </xdr:nvSpPr>
      <xdr:spPr>
        <a:xfrm rot="5400000">
          <a:off x="129403475" y="228600"/>
          <a:ext cx="101600" cy="101600"/>
        </a:xfrm>
        <a:prstGeom prst="triangle">
          <a:avLst/>
        </a:prstGeom>
        <a:solidFill>
          <a:srgbClr val="FFFF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60</xdr:col>
      <xdr:colOff>12700</xdr:colOff>
      <xdr:row>8</xdr:row>
      <xdr:rowOff>12700</xdr:rowOff>
    </xdr:from>
    <xdr:to>
      <xdr:col>60</xdr:col>
      <xdr:colOff>139700</xdr:colOff>
      <xdr:row>8</xdr:row>
      <xdr:rowOff>139700</xdr:rowOff>
    </xdr:to>
    <xdr:sp macro="ToggleFreeze" textlink="">
      <xdr:nvSpPr>
        <xdr:cNvPr id="32" name="ST_Freeze">
          <a:extLst>
            <a:ext uri="{FF2B5EF4-FFF2-40B4-BE49-F238E27FC236}">
              <a16:creationId xmlns:a16="http://schemas.microsoft.com/office/drawing/2014/main" id="{C1D1724C-B0BF-13DE-1AE6-1948E8F6B464}"/>
            </a:ext>
          </a:extLst>
        </xdr:cNvPr>
        <xdr:cNvSpPr/>
      </xdr:nvSpPr>
      <xdr:spPr>
        <a:xfrm rot="5400000">
          <a:off x="10337800" y="774700"/>
          <a:ext cx="127000" cy="127000"/>
        </a:xfrm>
        <a:prstGeom prst="corner">
          <a:avLst/>
        </a:prstGeom>
        <a:solidFill>
          <a:srgbClr val="D3D3D3"/>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104775</xdr:colOff>
      <xdr:row>5</xdr:row>
      <xdr:rowOff>76200</xdr:rowOff>
    </xdr:from>
    <xdr:to>
      <xdr:col>13</xdr:col>
      <xdr:colOff>793750</xdr:colOff>
      <xdr:row>6</xdr:row>
      <xdr:rowOff>12700</xdr:rowOff>
    </xdr:to>
    <xdr:sp macro="LoadNewGanttFormOnDblClick" textlink="">
      <xdr:nvSpPr>
        <xdr:cNvPr id="34" name="SG_Project">
          <a:extLst>
            <a:ext uri="{FF2B5EF4-FFF2-40B4-BE49-F238E27FC236}">
              <a16:creationId xmlns:a16="http://schemas.microsoft.com/office/drawing/2014/main" id="{6912CD04-CE54-B185-58D5-AE0C6FA89CE3}"/>
            </a:ext>
          </a:extLst>
        </xdr:cNvPr>
        <xdr:cNvSpPr/>
      </xdr:nvSpPr>
      <xdr:spPr>
        <a:xfrm>
          <a:off x="285750" y="76200"/>
          <a:ext cx="5080000" cy="317500"/>
        </a:xfrm>
        <a:prstGeom prst="round2SameRect">
          <a:avLst/>
        </a:prstGeom>
        <a:solidFill>
          <a:srgbClr val="FFFFFF"/>
        </a:solidFill>
        <a:ln w="12700" cap="flat" cmpd="sng" algn="ctr">
          <a:noFill/>
          <a:prstDash val="solid"/>
          <a:miter lim="800000"/>
        </a:ln>
        <a:effectLst>
          <a:outerShdw blurRad="57785" dist="33020" dir="3179975">
            <a:srgbClr val="000000">
              <a:alpha val="30000"/>
            </a:srgbClr>
          </a:outerShdw>
        </a:effectLst>
        <a:scene3d>
          <a:camera prst="orthographicFront"/>
          <a:lightRig rig="brightRoom" dir="t">
            <a:rot lat="0" lon="0" rev="600000"/>
          </a:lightRig>
        </a:scene3d>
        <a:sp3d>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800">
              <a:solidFill>
                <a:srgbClr val="009ED6"/>
              </a:solidFill>
            </a:rPr>
            <a:t>SKYBOARD GAMES LIMITED</a:t>
          </a:r>
        </a:p>
      </xdr:txBody>
    </xdr:sp>
    <xdr:clientData/>
  </xdr:twoCellAnchor>
  <xdr:twoCellAnchor>
    <xdr:from>
      <xdr:col>358</xdr:col>
      <xdr:colOff>0</xdr:colOff>
      <xdr:row>9</xdr:row>
      <xdr:rowOff>38100</xdr:rowOff>
    </xdr:from>
    <xdr:to>
      <xdr:col>467</xdr:col>
      <xdr:colOff>0</xdr:colOff>
      <xdr:row>9</xdr:row>
      <xdr:rowOff>175260</xdr:rowOff>
    </xdr:to>
    <xdr:sp macro="" textlink="">
      <xdr:nvSpPr>
        <xdr:cNvPr id="388" name="S_TH_1">
          <a:extLst>
            <a:ext uri="{FF2B5EF4-FFF2-40B4-BE49-F238E27FC236}">
              <a16:creationId xmlns:a16="http://schemas.microsoft.com/office/drawing/2014/main" id="{96DB3597-75A3-D91D-B64C-276CCD0ADD54}"/>
            </a:ext>
          </a:extLst>
        </xdr:cNvPr>
        <xdr:cNvSpPr/>
      </xdr:nvSpPr>
      <xdr:spPr>
        <a:xfrm>
          <a:off x="83915250" y="1104900"/>
          <a:ext cx="26993850" cy="137160"/>
        </a:xfrm>
        <a:prstGeom prst="rect">
          <a:avLst/>
        </a:prstGeom>
        <a:solidFill>
          <a:srgbClr val="F0FFDD"/>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358</xdr:col>
      <xdr:colOff>0</xdr:colOff>
      <xdr:row>9</xdr:row>
      <xdr:rowOff>38100</xdr:rowOff>
    </xdr:from>
    <xdr:to>
      <xdr:col>367</xdr:col>
      <xdr:colOff>0</xdr:colOff>
      <xdr:row>9</xdr:row>
      <xdr:rowOff>175260</xdr:rowOff>
    </xdr:to>
    <xdr:sp macro="" textlink="">
      <xdr:nvSpPr>
        <xdr:cNvPr id="389" name="S_TE_1_i1">
          <a:extLst>
            <a:ext uri="{FF2B5EF4-FFF2-40B4-BE49-F238E27FC236}">
              <a16:creationId xmlns:a16="http://schemas.microsoft.com/office/drawing/2014/main" id="{DBAE4264-C236-C55C-6669-DD07490E9B58}"/>
            </a:ext>
          </a:extLst>
        </xdr:cNvPr>
        <xdr:cNvSpPr/>
      </xdr:nvSpPr>
      <xdr:spPr>
        <a:xfrm>
          <a:off x="83915250" y="1104900"/>
          <a:ext cx="2228850" cy="137160"/>
        </a:xfrm>
        <a:prstGeom prst="rect">
          <a:avLst/>
        </a:prstGeom>
        <a:solidFill>
          <a:srgbClr val="A8E7FE"/>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382</xdr:col>
      <xdr:colOff>0</xdr:colOff>
      <xdr:row>9</xdr:row>
      <xdr:rowOff>38100</xdr:rowOff>
    </xdr:from>
    <xdr:to>
      <xdr:col>391</xdr:col>
      <xdr:colOff>0</xdr:colOff>
      <xdr:row>9</xdr:row>
      <xdr:rowOff>175260</xdr:rowOff>
    </xdr:to>
    <xdr:sp macro="" textlink="">
      <xdr:nvSpPr>
        <xdr:cNvPr id="390" name="S_TE_1_i2">
          <a:extLst>
            <a:ext uri="{FF2B5EF4-FFF2-40B4-BE49-F238E27FC236}">
              <a16:creationId xmlns:a16="http://schemas.microsoft.com/office/drawing/2014/main" id="{593C6644-5EC5-90CA-EF9C-83A423EEBC79}"/>
            </a:ext>
          </a:extLst>
        </xdr:cNvPr>
        <xdr:cNvSpPr/>
      </xdr:nvSpPr>
      <xdr:spPr>
        <a:xfrm>
          <a:off x="89858850" y="1104900"/>
          <a:ext cx="2228850" cy="137160"/>
        </a:xfrm>
        <a:prstGeom prst="rect">
          <a:avLst/>
        </a:prstGeom>
        <a:solidFill>
          <a:srgbClr val="A8E7FE"/>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406</xdr:col>
      <xdr:colOff>0</xdr:colOff>
      <xdr:row>9</xdr:row>
      <xdr:rowOff>38100</xdr:rowOff>
    </xdr:from>
    <xdr:to>
      <xdr:col>415</xdr:col>
      <xdr:colOff>0</xdr:colOff>
      <xdr:row>9</xdr:row>
      <xdr:rowOff>175260</xdr:rowOff>
    </xdr:to>
    <xdr:sp macro="" textlink="">
      <xdr:nvSpPr>
        <xdr:cNvPr id="391" name="S_TE_1_i3">
          <a:extLst>
            <a:ext uri="{FF2B5EF4-FFF2-40B4-BE49-F238E27FC236}">
              <a16:creationId xmlns:a16="http://schemas.microsoft.com/office/drawing/2014/main" id="{6FD19D5A-4F6D-45E5-E5D6-E2F3B2728F19}"/>
            </a:ext>
          </a:extLst>
        </xdr:cNvPr>
        <xdr:cNvSpPr/>
      </xdr:nvSpPr>
      <xdr:spPr>
        <a:xfrm>
          <a:off x="95802450" y="1104900"/>
          <a:ext cx="2228850" cy="137160"/>
        </a:xfrm>
        <a:prstGeom prst="rect">
          <a:avLst/>
        </a:prstGeom>
        <a:solidFill>
          <a:srgbClr val="A8E7FE"/>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478</xdr:col>
      <xdr:colOff>0</xdr:colOff>
      <xdr:row>10</xdr:row>
      <xdr:rowOff>38100</xdr:rowOff>
    </xdr:from>
    <xdr:to>
      <xdr:col>541</xdr:col>
      <xdr:colOff>0</xdr:colOff>
      <xdr:row>10</xdr:row>
      <xdr:rowOff>175260</xdr:rowOff>
    </xdr:to>
    <xdr:sp macro="" textlink="">
      <xdr:nvSpPr>
        <xdr:cNvPr id="393" name="S_TH_2">
          <a:extLst>
            <a:ext uri="{FF2B5EF4-FFF2-40B4-BE49-F238E27FC236}">
              <a16:creationId xmlns:a16="http://schemas.microsoft.com/office/drawing/2014/main" id="{30E7A2F5-333C-D5F8-AC15-680D8B0208CB}"/>
            </a:ext>
          </a:extLst>
        </xdr:cNvPr>
        <xdr:cNvSpPr/>
      </xdr:nvSpPr>
      <xdr:spPr>
        <a:xfrm>
          <a:off x="113633250" y="1333500"/>
          <a:ext cx="15601950" cy="137160"/>
        </a:xfrm>
        <a:prstGeom prst="rect">
          <a:avLst/>
        </a:prstGeom>
        <a:solidFill>
          <a:srgbClr val="F0FFDD"/>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478</xdr:col>
      <xdr:colOff>0</xdr:colOff>
      <xdr:row>10</xdr:row>
      <xdr:rowOff>38100</xdr:rowOff>
    </xdr:from>
    <xdr:to>
      <xdr:col>487</xdr:col>
      <xdr:colOff>0</xdr:colOff>
      <xdr:row>10</xdr:row>
      <xdr:rowOff>175260</xdr:rowOff>
    </xdr:to>
    <xdr:sp macro="" textlink="">
      <xdr:nvSpPr>
        <xdr:cNvPr id="394" name="S_TE_2_i1">
          <a:extLst>
            <a:ext uri="{FF2B5EF4-FFF2-40B4-BE49-F238E27FC236}">
              <a16:creationId xmlns:a16="http://schemas.microsoft.com/office/drawing/2014/main" id="{BF53134C-722D-44EF-0FE4-F85A0CC5EC71}"/>
            </a:ext>
          </a:extLst>
        </xdr:cNvPr>
        <xdr:cNvSpPr/>
      </xdr:nvSpPr>
      <xdr:spPr>
        <a:xfrm>
          <a:off x="113633250" y="1333500"/>
          <a:ext cx="2228850" cy="137160"/>
        </a:xfrm>
        <a:prstGeom prst="rect">
          <a:avLst/>
        </a:prstGeom>
        <a:solidFill>
          <a:srgbClr val="A8E7FE"/>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502</xdr:col>
      <xdr:colOff>0</xdr:colOff>
      <xdr:row>10</xdr:row>
      <xdr:rowOff>38100</xdr:rowOff>
    </xdr:from>
    <xdr:to>
      <xdr:col>511</xdr:col>
      <xdr:colOff>0</xdr:colOff>
      <xdr:row>10</xdr:row>
      <xdr:rowOff>175260</xdr:rowOff>
    </xdr:to>
    <xdr:sp macro="" textlink="">
      <xdr:nvSpPr>
        <xdr:cNvPr id="395" name="S_TE_2_i2">
          <a:extLst>
            <a:ext uri="{FF2B5EF4-FFF2-40B4-BE49-F238E27FC236}">
              <a16:creationId xmlns:a16="http://schemas.microsoft.com/office/drawing/2014/main" id="{F549DC6C-FBCD-DDE7-352C-1CCF28602965}"/>
            </a:ext>
          </a:extLst>
        </xdr:cNvPr>
        <xdr:cNvSpPr/>
      </xdr:nvSpPr>
      <xdr:spPr>
        <a:xfrm>
          <a:off x="119576850" y="1333500"/>
          <a:ext cx="2228850" cy="137160"/>
        </a:xfrm>
        <a:prstGeom prst="rect">
          <a:avLst/>
        </a:prstGeom>
        <a:solidFill>
          <a:srgbClr val="A8E7FE"/>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526</xdr:col>
      <xdr:colOff>0</xdr:colOff>
      <xdr:row>10</xdr:row>
      <xdr:rowOff>38100</xdr:rowOff>
    </xdr:from>
    <xdr:to>
      <xdr:col>535</xdr:col>
      <xdr:colOff>0</xdr:colOff>
      <xdr:row>10</xdr:row>
      <xdr:rowOff>175260</xdr:rowOff>
    </xdr:to>
    <xdr:sp macro="" textlink="">
      <xdr:nvSpPr>
        <xdr:cNvPr id="396" name="S_TE_2_i3">
          <a:extLst>
            <a:ext uri="{FF2B5EF4-FFF2-40B4-BE49-F238E27FC236}">
              <a16:creationId xmlns:a16="http://schemas.microsoft.com/office/drawing/2014/main" id="{3D1040DC-E311-5AF6-6441-8DD22DBB13EA}"/>
            </a:ext>
          </a:extLst>
        </xdr:cNvPr>
        <xdr:cNvSpPr/>
      </xdr:nvSpPr>
      <xdr:spPr>
        <a:xfrm>
          <a:off x="125520450" y="1333500"/>
          <a:ext cx="2228850" cy="137160"/>
        </a:xfrm>
        <a:prstGeom prst="rect">
          <a:avLst/>
        </a:prstGeom>
        <a:solidFill>
          <a:srgbClr val="A8E7FE"/>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358</xdr:col>
      <xdr:colOff>0</xdr:colOff>
      <xdr:row>9</xdr:row>
      <xdr:rowOff>38100</xdr:rowOff>
    </xdr:from>
    <xdr:to>
      <xdr:col>359</xdr:col>
      <xdr:colOff>0</xdr:colOff>
      <xdr:row>9</xdr:row>
      <xdr:rowOff>175260</xdr:rowOff>
    </xdr:to>
    <xdr:sp macro="" textlink="">
      <xdr:nvSpPr>
        <xdr:cNvPr id="392" name="S_TP_1">
          <a:extLst>
            <a:ext uri="{FF2B5EF4-FFF2-40B4-BE49-F238E27FC236}">
              <a16:creationId xmlns:a16="http://schemas.microsoft.com/office/drawing/2014/main" id="{B5A1AB58-F7F9-A1B0-91BC-3EFF530B413E}"/>
            </a:ext>
          </a:extLst>
        </xdr:cNvPr>
        <xdr:cNvSpPr/>
      </xdr:nvSpPr>
      <xdr:spPr>
        <a:xfrm>
          <a:off x="83915250" y="1104900"/>
          <a:ext cx="247650" cy="137160"/>
        </a:xfrm>
        <a:prstGeom prst="rect">
          <a:avLst/>
        </a:prstGeom>
        <a:solidFill>
          <a:srgbClr val="6DD9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478</xdr:col>
      <xdr:colOff>0</xdr:colOff>
      <xdr:row>10</xdr:row>
      <xdr:rowOff>38100</xdr:rowOff>
    </xdr:from>
    <xdr:to>
      <xdr:col>482</xdr:col>
      <xdr:colOff>0</xdr:colOff>
      <xdr:row>10</xdr:row>
      <xdr:rowOff>175260</xdr:rowOff>
    </xdr:to>
    <xdr:sp macro="" textlink="">
      <xdr:nvSpPr>
        <xdr:cNvPr id="397" name="S_TP_2">
          <a:extLst>
            <a:ext uri="{FF2B5EF4-FFF2-40B4-BE49-F238E27FC236}">
              <a16:creationId xmlns:a16="http://schemas.microsoft.com/office/drawing/2014/main" id="{FC0644D0-50B8-5A7D-3DED-9598DFC6E489}"/>
            </a:ext>
          </a:extLst>
        </xdr:cNvPr>
        <xdr:cNvSpPr/>
      </xdr:nvSpPr>
      <xdr:spPr>
        <a:xfrm>
          <a:off x="113633250" y="1333500"/>
          <a:ext cx="990600" cy="137160"/>
        </a:xfrm>
        <a:prstGeom prst="rect">
          <a:avLst/>
        </a:prstGeom>
        <a:solidFill>
          <a:srgbClr val="6DD9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358</xdr:col>
      <xdr:colOff>0</xdr:colOff>
      <xdr:row>9</xdr:row>
      <xdr:rowOff>38100</xdr:rowOff>
    </xdr:from>
    <xdr:to>
      <xdr:col>373</xdr:col>
      <xdr:colOff>95250</xdr:colOff>
      <xdr:row>9</xdr:row>
      <xdr:rowOff>175260</xdr:rowOff>
    </xdr:to>
    <xdr:sp macro="" textlink="">
      <xdr:nvSpPr>
        <xdr:cNvPr id="398" name="S_TGB_1">
          <a:extLst>
            <a:ext uri="{FF2B5EF4-FFF2-40B4-BE49-F238E27FC236}">
              <a16:creationId xmlns:a16="http://schemas.microsoft.com/office/drawing/2014/main" id="{459B9DEA-7636-F983-04D2-0735935BDEB0}"/>
            </a:ext>
          </a:extLst>
        </xdr:cNvPr>
        <xdr:cNvSpPr/>
      </xdr:nvSpPr>
      <xdr:spPr>
        <a:xfrm>
          <a:off x="83915250" y="110490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Requirements Analysi</a:t>
          </a:r>
        </a:p>
      </xdr:txBody>
    </xdr:sp>
    <xdr:clientData/>
  </xdr:twoCellAnchor>
  <xdr:twoCellAnchor>
    <xdr:from>
      <xdr:col>478</xdr:col>
      <xdr:colOff>0</xdr:colOff>
      <xdr:row>10</xdr:row>
      <xdr:rowOff>38100</xdr:rowOff>
    </xdr:from>
    <xdr:to>
      <xdr:col>493</xdr:col>
      <xdr:colOff>95250</xdr:colOff>
      <xdr:row>10</xdr:row>
      <xdr:rowOff>175260</xdr:rowOff>
    </xdr:to>
    <xdr:sp macro="" textlink="">
      <xdr:nvSpPr>
        <xdr:cNvPr id="399" name="S_TGB_2">
          <a:extLst>
            <a:ext uri="{FF2B5EF4-FFF2-40B4-BE49-F238E27FC236}">
              <a16:creationId xmlns:a16="http://schemas.microsoft.com/office/drawing/2014/main" id="{D5BD4C3E-5DAB-5682-9211-B4A1AD5DDA85}"/>
            </a:ext>
          </a:extLst>
        </xdr:cNvPr>
        <xdr:cNvSpPr/>
      </xdr:nvSpPr>
      <xdr:spPr>
        <a:xfrm>
          <a:off x="113633250" y="133350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Functional Requireme</a:t>
          </a:r>
        </a:p>
      </xdr:txBody>
    </xdr:sp>
    <xdr:clientData/>
  </xdr:twoCellAnchor>
  <xdr:twoCellAnchor>
    <xdr:from>
      <xdr:col>91</xdr:col>
      <xdr:colOff>0</xdr:colOff>
      <xdr:row>7</xdr:row>
      <xdr:rowOff>0</xdr:rowOff>
    </xdr:from>
    <xdr:to>
      <xdr:col>91</xdr:col>
      <xdr:colOff>1270</xdr:colOff>
      <xdr:row>18</xdr:row>
      <xdr:rowOff>0</xdr:rowOff>
    </xdr:to>
    <xdr:sp macro="" textlink="">
      <xdr:nvSpPr>
        <xdr:cNvPr id="400" name="ST_Today_LineLeft">
          <a:extLst>
            <a:ext uri="{FF2B5EF4-FFF2-40B4-BE49-F238E27FC236}">
              <a16:creationId xmlns:a16="http://schemas.microsoft.com/office/drawing/2014/main" id="{26D8AE4B-5E5A-587D-BEFF-73E6D88DD045}"/>
            </a:ext>
          </a:extLst>
        </xdr:cNvPr>
        <xdr:cNvSpPr/>
      </xdr:nvSpPr>
      <xdr:spPr>
        <a:xfrm>
          <a:off x="17792700" y="571500"/>
          <a:ext cx="1270" cy="2552700"/>
        </a:xfrm>
        <a:prstGeom prst="rect">
          <a:avLst/>
        </a:prstGeom>
        <a:ln w="1270">
          <a:solidFill>
            <a:srgbClr val="FFCC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91</xdr:col>
      <xdr:colOff>234950</xdr:colOff>
      <xdr:row>7</xdr:row>
      <xdr:rowOff>0</xdr:rowOff>
    </xdr:from>
    <xdr:to>
      <xdr:col>91</xdr:col>
      <xdr:colOff>236220</xdr:colOff>
      <xdr:row>18</xdr:row>
      <xdr:rowOff>0</xdr:rowOff>
    </xdr:to>
    <xdr:sp macro="" textlink="">
      <xdr:nvSpPr>
        <xdr:cNvPr id="401" name="ST_Today_LineRight">
          <a:extLst>
            <a:ext uri="{FF2B5EF4-FFF2-40B4-BE49-F238E27FC236}">
              <a16:creationId xmlns:a16="http://schemas.microsoft.com/office/drawing/2014/main" id="{DD1A3CE3-D695-C899-7E8B-767861976E28}"/>
            </a:ext>
          </a:extLst>
        </xdr:cNvPr>
        <xdr:cNvSpPr/>
      </xdr:nvSpPr>
      <xdr:spPr>
        <a:xfrm>
          <a:off x="18027650" y="571500"/>
          <a:ext cx="1270" cy="2552700"/>
        </a:xfrm>
        <a:prstGeom prst="rect">
          <a:avLst/>
        </a:prstGeom>
        <a:ln w="1270">
          <a:solidFill>
            <a:srgbClr val="FFCC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2</xdr:col>
      <xdr:colOff>111518</xdr:colOff>
      <xdr:row>2</xdr:row>
      <xdr:rowOff>57150</xdr:rowOff>
    </xdr:from>
    <xdr:ext cx="1668981" cy="942975"/>
    <xdr:pic>
      <xdr:nvPicPr>
        <xdr:cNvPr id="2" name="Picture 1">
          <a:hlinkClick xmlns:r="http://schemas.openxmlformats.org/officeDocument/2006/relationships" r:id="rId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2"/>
        <a:srcRect/>
        <a:stretch/>
      </xdr:blipFill>
      <xdr:spPr>
        <a:xfrm>
          <a:off x="178193" y="123825"/>
          <a:ext cx="1668981" cy="942975"/>
        </a:xfrm>
        <a:prstGeom prst="rect">
          <a:avLst/>
        </a:prstGeom>
      </xdr:spPr>
    </xdr:pic>
    <xdr:clientData/>
  </xdr:oneCellAnchor>
  <xdr:twoCellAnchor editAs="oneCell">
    <xdr:from>
      <xdr:col>4</xdr:col>
      <xdr:colOff>28575</xdr:colOff>
      <xdr:row>13</xdr:row>
      <xdr:rowOff>180975</xdr:rowOff>
    </xdr:from>
    <xdr:to>
      <xdr:col>20</xdr:col>
      <xdr:colOff>9525</xdr:colOff>
      <xdr:row>20</xdr:row>
      <xdr:rowOff>47625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600075" y="2143125"/>
          <a:ext cx="9686925" cy="120015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4d" refreshedDate="44682.470273611114" createdVersion="7" refreshedVersion="7" minRefreshableVersion="3" recordCount="133" xr:uid="{13ED83AE-FFFB-4DD8-8004-9C646FBE23B3}">
  <cacheSource type="worksheet">
    <worksheetSource name="DashboardTable"/>
  </cacheSource>
  <cacheFields count="58">
    <cacheField name="ProjectID" numFmtId="0">
      <sharedItems containsSemiMixedTypes="0" containsString="0" containsNumber="1" containsInteger="1" minValue="1" maxValue="12"/>
    </cacheField>
    <cacheField name="dType" numFmtId="0">
      <sharedItems containsBlank="1" count="7">
        <s v="MP"/>
        <s v="M"/>
        <s v="SP"/>
        <s v="C"/>
        <s v="T"/>
        <m u="1"/>
        <s v="dType" u="1"/>
      </sharedItems>
    </cacheField>
    <cacheField name="GEType" numFmtId="0">
      <sharedItems count="2">
        <s v="T"/>
        <s v="M"/>
      </sharedItems>
    </cacheField>
    <cacheField name="TID" numFmtId="0">
      <sharedItems containsSemiMixedTypes="0" containsString="0" containsNumber="1" containsInteger="1" minValue="1" maxValue="66"/>
    </cacheField>
    <cacheField name="Dependency" numFmtId="0">
      <sharedItems containsBlank="1"/>
    </cacheField>
    <cacheField name="Dependents" numFmtId="0">
      <sharedItems containsBlank="1"/>
    </cacheField>
    <cacheField name="StartConstrain" numFmtId="0">
      <sharedItems containsString="0" containsBlank="1" containsNumber="1" minValue="44625" maxValue="44722"/>
    </cacheField>
    <cacheField name="EndConstrain" numFmtId="0">
      <sharedItems containsString="0" containsBlank="1" containsNumber="1" minValue="44664" maxValue="44693.625"/>
    </cacheField>
    <cacheField name="TIL" numFmtId="0">
      <sharedItems containsSemiMixedTypes="0" containsString="0" containsNumber="1" containsInteger="1" minValue="0" maxValue="3"/>
    </cacheField>
    <cacheField name="SS" numFmtId="0">
      <sharedItems containsNonDate="0" containsString="0" containsBlank="1"/>
    </cacheField>
    <cacheField name="TaskIcon" numFmtId="0">
      <sharedItems/>
    </cacheField>
    <cacheField name="WBS" numFmtId="0">
      <sharedItems containsMixedTypes="1" containsNumber="1" minValue="1" maxValue="10"/>
    </cacheField>
    <cacheField name="Task" numFmtId="0">
      <sharedItems/>
    </cacheField>
    <cacheField name="Priority" numFmtId="0">
      <sharedItems containsBlank="1" count="4">
        <s v="NORMAL"/>
        <m u="1"/>
        <s v="High" u="1"/>
        <s v="LOW" u="1"/>
      </sharedItems>
    </cacheField>
    <cacheField name="Status" numFmtId="0">
      <sharedItems containsBlank="1" count="5">
        <s v="Completed"/>
        <s v="Overdue"/>
        <s v="InProgress"/>
        <s v="Planned"/>
        <m u="1"/>
      </sharedItems>
    </cacheField>
    <cacheField name="Resource" numFmtId="0">
      <sharedItems containsBlank="1" count="57">
        <m/>
        <s v="Organization, CREATIVO"/>
        <s v="MANAGER"/>
        <s v="IT"/>
        <s v="ESTRATEGIA"/>
        <s v="CREATIVO"/>
        <s v="Humfleet Wendy" u="1"/>
        <s v="Unique Drywall" u="1"/>
        <s v="Newton Painting" u="1"/>
        <s v="JR" u="1"/>
        <s v="Olimpia Stucco" u="1"/>
        <s v="Service Tech" u="1"/>
        <s v="INFRA General, Cloud Team" u="1"/>
        <s v="Sys Team" u="1"/>
        <s v="BP Banister" u="1"/>
        <s v="Jeff Faye" u="1"/>
        <s v="Cloud Team" u="1"/>
        <s v="Knotty Woodworks" u="1"/>
        <s v="Lopez Wild Dianne" u="1"/>
        <s v="dfg" u="1"/>
        <s v="MHC, Cerner" u="1"/>
        <s v="Flash Electrical" u="1"/>
        <s v="TP Hyperion" u="1"/>
        <s v="TP NGINX, INFRA General, AU infra team, AU web team" u="1"/>
        <s v="Trim Rite Mfg" u="1"/>
        <s v="SS" u="1"/>
        <s v="AC Flooring" u="1"/>
        <s v="Kuschell Andre" u="1"/>
        <s v="Majestic Cab's" u="1"/>
        <s v="INFRA General" u="1"/>
        <s v="TP One Platform" u="1"/>
        <s v="Ops" u="1"/>
        <s v="Shiley Kayla -Cerner" u="1"/>
        <s v="Derrick G" u="1"/>
        <s v="Marv J" u="1"/>
        <s v="TP One Platform, TP Hyperion" u="1"/>
        <s v="Jim" u="1"/>
        <s v="TP GATE" u="1"/>
        <s v="Derrick G, Brody M" u="1"/>
        <s v="GE One pipeline" u="1"/>
        <s v="Walworth  Andrea" u="1"/>
        <s v="Pristine - C/tops" u="1"/>
        <s v="TP NGINX" u="1"/>
        <s v="Pristine C/tops" u="1"/>
        <s v="King Denise" u="1"/>
        <s v="Client" u="1"/>
        <s v="Morehouse Mitch" u="1"/>
        <s v="Delta Coring" u="1"/>
        <s v="Cerner, MHC" u="1"/>
        <s v="Cloud Team, INFRA General" u="1"/>
        <s v="Shiley Kayla -Cerner, Lopez Wild Dianne, Morton Brittany, Rokos John" u="1"/>
        <s v="John" u="1"/>
        <s v="HB" u="1"/>
        <s v="Pristine Surround" u="1"/>
        <s v="T and S" u="1"/>
        <s v="Sys and O&amp;M" u="1"/>
        <s v="MHC" u="1"/>
      </sharedItems>
    </cacheField>
    <cacheField name="ResourceCost" numFmtId="0">
      <sharedItems containsNonDate="0" containsString="0" containsBlank="1"/>
    </cacheField>
    <cacheField name="BSD" numFmtId="0">
      <sharedItems containsNonDate="0" containsDate="1" containsString="0" containsBlank="1" minDate="2022-03-10T00:00:00" maxDate="2022-03-11T00:00:00"/>
    </cacheField>
    <cacheField name="BED" numFmtId="0">
      <sharedItems containsNonDate="0" containsDate="1" containsString="0" containsBlank="1" minDate="2022-03-10T00:00:00" maxDate="2022-03-11T00:00:00"/>
    </cacheField>
    <cacheField name="BD" numFmtId="0">
      <sharedItems containsString="0" containsBlank="1" containsNumber="1" containsInteger="1" minValue="0" maxValue="0"/>
    </cacheField>
    <cacheField name="ESD" numFmtId="0">
      <sharedItems containsSemiMixedTypes="0" containsNonDate="0" containsDate="1" containsString="0" minDate="2022-01-01T00:00:00" maxDate="2022-08-02T00:00:00"/>
    </cacheField>
    <cacheField name="EED" numFmtId="0">
      <sharedItems containsSemiMixedTypes="0" containsNonDate="0" containsDate="1" containsString="0" minDate="2022-01-01T00:00:00" maxDate="2022-08-02T00:00:00" count="60">
        <d v="2022-04-18T00:00:00"/>
        <d v="2022-04-11T00:00:00"/>
        <d v="2022-03-07T00:00:00"/>
        <d v="2022-03-11T00:00:00"/>
        <d v="2022-03-14T00:00:00"/>
        <d v="2022-04-09T00:00:00"/>
        <d v="2022-03-16T00:00:00"/>
        <d v="2022-03-18T00:00:00"/>
        <d v="2022-03-17T00:00:00"/>
        <d v="2022-04-01T00:00:00"/>
        <d v="2022-03-08T00:00:00"/>
        <d v="2022-04-26T00:00:00"/>
        <d v="2022-06-09T00:00:00"/>
        <d v="2022-04-15T00:00:00"/>
        <d v="2022-04-22T00:00:00"/>
        <d v="2022-04-05T00:00:00"/>
        <d v="2022-04-13T00:00:00"/>
        <d v="2022-03-31T00:00:00"/>
        <d v="2022-04-14T00:00:00"/>
        <d v="2022-04-07T00:00:00"/>
        <d v="2022-04-21T00:00:00"/>
        <d v="2022-04-20T00:00:00"/>
        <d v="2022-04-28T00:00:00"/>
        <d v="2022-06-08T00:00:00"/>
        <d v="2022-05-02T00:00:00"/>
        <d v="2022-04-29T00:00:00"/>
        <d v="2022-05-09T00:00:00"/>
        <d v="2022-04-19T00:00:00"/>
        <d v="2022-06-16T00:00:00"/>
        <d v="2022-06-15T00:00:00"/>
        <d v="2022-06-13T00:00:00"/>
        <d v="2022-06-10T00:00:00"/>
        <d v="2022-07-27T00:00:00"/>
        <d v="2022-06-07T00:00:00"/>
        <d v="2022-05-26T00:00:00"/>
        <d v="2022-04-25T00:00:00"/>
        <d v="2022-05-27T00:00:00"/>
        <d v="2022-03-30T00:00:00"/>
        <d v="2022-04-27T00:00:00"/>
        <d v="2022-03-19T00:00:00"/>
        <d v="2022-03-04T00:00:00"/>
        <d v="2022-03-06T00:00:00"/>
        <d v="2022-07-01T00:00:00"/>
        <d v="2022-03-05T00:00:00"/>
        <d v="2022-03-10T00:00:00"/>
        <d v="2022-06-01T00:00:00"/>
        <d v="2022-08-01T00:00:00"/>
        <d v="2022-01-01T00:00:00"/>
        <d v="2022-04-03T00:00:00"/>
        <d v="2022-04-04T00:00:00"/>
        <d v="2022-04-06T00:00:00"/>
        <d v="2022-05-11T12:00:00"/>
        <d v="2022-05-03T18:00:00"/>
        <d v="2022-05-05T10:00:00"/>
        <d v="2022-05-17T15:00:00"/>
        <d v="2022-05-16T15:00:00"/>
        <d v="2022-05-13T18:00:00"/>
        <d v="2022-05-06T18:00:00"/>
        <d v="2022-05-12T15:00:00"/>
        <d v="2022-05-09T09:00:00"/>
      </sharedItems>
      <fieldGroup par="57" base="21">
        <rangePr groupBy="days" startDate="2022-01-01T00:00:00" endDate="2022-08-02T00:00:00"/>
        <groupItems count="368">
          <s v="&lt;1/1/2022"/>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8/2/2022"/>
        </groupItems>
      </fieldGroup>
    </cacheField>
    <cacheField name="ED" numFmtId="0">
      <sharedItems containsSemiMixedTypes="0" containsString="0" containsNumber="1" containsInteger="1" minValue="0" maxValue="65"/>
    </cacheField>
    <cacheField name="WBSPredecessors" numFmtId="0">
      <sharedItems containsNonDate="0" containsString="0" containsBlank="1"/>
    </cacheField>
    <cacheField name="WBSSuccessors" numFmtId="0">
      <sharedItems containsNonDate="0" containsString="0" containsBlank="1"/>
    </cacheField>
    <cacheField name="Work" numFmtId="0">
      <sharedItems containsNonDate="0" containsString="0" containsBlank="1"/>
    </cacheField>
    <cacheField name="Done" numFmtId="0">
      <sharedItems containsSemiMixedTypes="0" containsString="0" containsNumber="1" containsInteger="1" minValue="0" maxValue="100"/>
    </cacheField>
    <cacheField name="PercentageCompleted" numFmtId="0">
      <sharedItems containsSemiMixedTypes="0" containsString="0" containsNumber="1" minValue="0" maxValue="1"/>
    </cacheField>
    <cacheField name="ASD" numFmtId="0">
      <sharedItems containsNonDate="0" containsDate="1" containsString="0" containsBlank="1" minDate="2022-03-09T00:00:00" maxDate="2022-04-13T00:00:00"/>
    </cacheField>
    <cacheField name="AED" numFmtId="0">
      <sharedItems containsNonDate="0" containsDate="1" containsString="0" containsBlank="1" minDate="2022-03-09T00:00:00" maxDate="2022-04-13T00:00:00"/>
    </cacheField>
    <cacheField name="AD" numFmtId="0">
      <sharedItems containsString="0" containsBlank="1" containsNumber="1" containsInteger="1" minValue="0" maxValue="0"/>
    </cacheField>
    <cacheField name="BCS" numFmtId="0">
      <sharedItems containsNonDate="0" containsString="0" containsBlank="1"/>
    </cacheField>
    <cacheField name="ECS" numFmtId="0">
      <sharedItems containsString="0" containsBlank="1" containsNumber="1" containsInteger="1" minValue="5000" maxValue="25000"/>
    </cacheField>
    <cacheField name="ACS" numFmtId="0">
      <sharedItems containsString="0" containsBlank="1" containsNumber="1" containsInteger="1" minValue="5000" maxValue="5000"/>
    </cacheField>
    <cacheField name="Notes" numFmtId="0">
      <sharedItems containsBlank="1"/>
    </cacheField>
    <cacheField name="Custom 1" numFmtId="0">
      <sharedItems containsNonDate="0" containsString="0" containsBlank="1"/>
    </cacheField>
    <cacheField name="Custom 2" numFmtId="0">
      <sharedItems containsNonDate="0" containsString="0" containsBlank="1"/>
    </cacheField>
    <cacheField name="Custom 3" numFmtId="0">
      <sharedItems containsNonDate="0" containsString="0" containsBlank="1"/>
    </cacheField>
    <cacheField name="Custom 4" numFmtId="0">
      <sharedItems containsNonDate="0" containsString="0" containsBlank="1"/>
    </cacheField>
    <cacheField name="Custom 5" numFmtId="0">
      <sharedItems containsNonDate="0" containsString="0" containsBlank="1"/>
    </cacheField>
    <cacheField name="Custom 6" numFmtId="0">
      <sharedItems containsNonDate="0" containsString="0" containsBlank="1"/>
    </cacheField>
    <cacheField name="Custom 7" numFmtId="0">
      <sharedItems containsNonDate="0" containsString="0" containsBlank="1"/>
    </cacheField>
    <cacheField name="Custom 8" numFmtId="0">
      <sharedItems containsNonDate="0" containsString="0" containsBlank="1"/>
    </cacheField>
    <cacheField name="Custom 9" numFmtId="0">
      <sharedItems containsNonDate="0" containsString="0" containsBlank="1"/>
    </cacheField>
    <cacheField name="Custom 10" numFmtId="0">
      <sharedItems containsNonDate="0" containsString="0" containsBlank="1"/>
    </cacheField>
    <cacheField name="Custom 11" numFmtId="0">
      <sharedItems containsNonDate="0" containsString="0" containsBlank="1"/>
    </cacheField>
    <cacheField name="Custom 12" numFmtId="0">
      <sharedItems containsNonDate="0" containsString="0" containsBlank="1"/>
    </cacheField>
    <cacheField name="Custom 13" numFmtId="0">
      <sharedItems containsNonDate="0" containsString="0" containsBlank="1"/>
    </cacheField>
    <cacheField name="Custom 14" numFmtId="0">
      <sharedItems containsNonDate="0" containsString="0" containsBlank="1"/>
    </cacheField>
    <cacheField name="Custom 15" numFmtId="0">
      <sharedItems containsNonDate="0" containsString="0" containsBlank="1"/>
    </cacheField>
    <cacheField name="Custom 16" numFmtId="0">
      <sharedItems containsNonDate="0" containsString="0" containsBlank="1"/>
    </cacheField>
    <cacheField name="Custom 17" numFmtId="0">
      <sharedItems containsNonDate="0" containsString="0" containsBlank="1"/>
    </cacheField>
    <cacheField name="Custom 18" numFmtId="0">
      <sharedItems containsNonDate="0" containsString="0" containsBlank="1"/>
    </cacheField>
    <cacheField name="Custom 19" numFmtId="0">
      <sharedItems containsNonDate="0" containsString="0" containsBlank="1"/>
    </cacheField>
    <cacheField name="Custom 20" numFmtId="0">
      <sharedItems containsNonDate="0" containsString="0" containsBlank="1"/>
    </cacheField>
    <cacheField name="LC" numFmtId="0">
      <sharedItems containsNonDate="0" containsString="0" containsBlank="1"/>
    </cacheField>
    <cacheField name="ProjectFilter" numFmtId="0">
      <sharedItems containsBlank="1" count="4">
        <b v="1"/>
        <b v="0"/>
        <m u="1"/>
        <e v="#REF!" u="1"/>
      </sharedItems>
    </cacheField>
    <cacheField name="Months" numFmtId="0" databaseField="0">
      <fieldGroup base="21">
        <rangePr groupBy="months" startDate="2022-01-01T00:00:00" endDate="2022-08-02T00:00:00"/>
        <groupItems count="14">
          <s v="&lt;1/1/2022"/>
          <s v="Jan"/>
          <s v="Feb"/>
          <s v="Mar"/>
          <s v="Apr"/>
          <s v="May"/>
          <s v="Jun"/>
          <s v="Jul"/>
          <s v="Aug"/>
          <s v="Sep"/>
          <s v="Oct"/>
          <s v="Nov"/>
          <s v="Dec"/>
          <s v="&gt;8/2/2022"/>
        </groupItems>
      </fieldGroup>
    </cacheField>
  </cacheFields>
  <extLst>
    <ext xmlns:x14="http://schemas.microsoft.com/office/spreadsheetml/2009/9/main" uri="{725AE2AE-9491-48be-B2B4-4EB974FC3084}">
      <x14:pivotCacheDefinition pivotCacheId="14525976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3">
  <r>
    <n v="1"/>
    <x v="0"/>
    <x v="0"/>
    <n v="1"/>
    <m/>
    <m/>
    <m/>
    <m/>
    <n v="0"/>
    <m/>
    <s v="u"/>
    <n v="1"/>
    <s v="PRE PURCHASE STAGE"/>
    <x v="0"/>
    <x v="0"/>
    <x v="0"/>
    <m/>
    <m/>
    <m/>
    <m/>
    <d v="2022-04-18T00:00:00"/>
    <x v="0"/>
    <n v="0"/>
    <m/>
    <m/>
    <m/>
    <n v="100"/>
    <n v="1"/>
    <m/>
    <m/>
    <m/>
    <m/>
    <m/>
    <m/>
    <m/>
    <m/>
    <m/>
    <m/>
    <m/>
    <m/>
    <m/>
    <m/>
    <m/>
    <m/>
    <m/>
    <m/>
    <m/>
    <m/>
    <m/>
    <m/>
    <m/>
    <m/>
    <m/>
    <m/>
    <m/>
    <m/>
    <x v="0"/>
  </r>
  <r>
    <n v="1"/>
    <x v="1"/>
    <x v="1"/>
    <n v="51"/>
    <m/>
    <m/>
    <m/>
    <m/>
    <n v="1"/>
    <m/>
    <s v="u"/>
    <n v="1.1000000000000001"/>
    <s v="Development Site identified (3 Apple Flat Rd, Alligator Creek)"/>
    <x v="0"/>
    <x v="0"/>
    <x v="0"/>
    <m/>
    <m/>
    <m/>
    <m/>
    <d v="2022-05-01T00:00:00"/>
    <x v="0"/>
    <n v="0"/>
    <m/>
    <m/>
    <m/>
    <n v="100"/>
    <n v="1"/>
    <m/>
    <m/>
    <m/>
    <m/>
    <m/>
    <m/>
    <s v="3 Apple Flat Rd, Alligator Creek_x000d_"/>
    <m/>
    <m/>
    <m/>
    <m/>
    <m/>
    <m/>
    <m/>
    <m/>
    <m/>
    <m/>
    <m/>
    <m/>
    <m/>
    <m/>
    <m/>
    <m/>
    <m/>
    <m/>
    <m/>
    <m/>
    <m/>
    <x v="0"/>
  </r>
  <r>
    <n v="1"/>
    <x v="0"/>
    <x v="0"/>
    <n v="2"/>
    <m/>
    <m/>
    <m/>
    <m/>
    <n v="0"/>
    <m/>
    <s v="u"/>
    <n v="2"/>
    <s v="NEGOTIATING CONTRACTS &amp; PURCHASING"/>
    <x v="0"/>
    <x v="1"/>
    <x v="0"/>
    <m/>
    <m/>
    <m/>
    <m/>
    <d v="2022-03-07T00:00:00"/>
    <x v="1"/>
    <n v="1"/>
    <m/>
    <m/>
    <m/>
    <n v="0"/>
    <n v="0.33333333333333331"/>
    <d v="2022-04-12T00:00:00"/>
    <d v="2022-04-12T00:00:00"/>
    <m/>
    <m/>
    <n v="25000"/>
    <n v="5000"/>
    <m/>
    <m/>
    <m/>
    <m/>
    <m/>
    <m/>
    <m/>
    <m/>
    <m/>
    <m/>
    <m/>
    <m/>
    <m/>
    <m/>
    <m/>
    <m/>
    <m/>
    <m/>
    <m/>
    <m/>
    <m/>
    <m/>
    <x v="0"/>
  </r>
  <r>
    <n v="1"/>
    <x v="2"/>
    <x v="0"/>
    <n v="52"/>
    <m/>
    <m/>
    <m/>
    <m/>
    <n v="1"/>
    <m/>
    <s v="u"/>
    <n v="2.1"/>
    <s v="PRIOR TO EXECUTION STAGE"/>
    <x v="0"/>
    <x v="0"/>
    <x v="0"/>
    <m/>
    <m/>
    <m/>
    <m/>
    <d v="2022-03-07T00:00:00"/>
    <x v="1"/>
    <n v="0"/>
    <m/>
    <m/>
    <m/>
    <n v="100"/>
    <n v="1"/>
    <d v="2022-04-12T00:00:00"/>
    <d v="2022-04-12T00:00:00"/>
    <m/>
    <m/>
    <m/>
    <m/>
    <m/>
    <m/>
    <m/>
    <m/>
    <m/>
    <m/>
    <m/>
    <m/>
    <m/>
    <m/>
    <m/>
    <m/>
    <m/>
    <m/>
    <m/>
    <m/>
    <m/>
    <m/>
    <m/>
    <m/>
    <m/>
    <m/>
    <x v="0"/>
  </r>
  <r>
    <n v="1"/>
    <x v="1"/>
    <x v="1"/>
    <n v="34"/>
    <m/>
    <m/>
    <m/>
    <m/>
    <n v="2"/>
    <m/>
    <s v="u"/>
    <s v="2.1.1"/>
    <s v="Form 6 - Enlist Buyers Agent (Ben Waugh)"/>
    <x v="0"/>
    <x v="0"/>
    <x v="0"/>
    <m/>
    <m/>
    <m/>
    <m/>
    <d v="2022-04-11T00:00:00"/>
    <x v="1"/>
    <n v="0"/>
    <m/>
    <m/>
    <m/>
    <n v="100"/>
    <n v="1"/>
    <m/>
    <m/>
    <m/>
    <m/>
    <m/>
    <m/>
    <s v="Ben Waugh"/>
    <m/>
    <m/>
    <m/>
    <m/>
    <m/>
    <m/>
    <m/>
    <m/>
    <m/>
    <m/>
    <m/>
    <m/>
    <m/>
    <m/>
    <m/>
    <m/>
    <m/>
    <m/>
    <m/>
    <m/>
    <m/>
    <x v="0"/>
  </r>
  <r>
    <n v="1"/>
    <x v="1"/>
    <x v="1"/>
    <n v="35"/>
    <m/>
    <m/>
    <m/>
    <m/>
    <n v="2"/>
    <m/>
    <s v="u"/>
    <s v="2.1.2"/>
    <s v="Sign Contract"/>
    <x v="0"/>
    <x v="0"/>
    <x v="0"/>
    <m/>
    <m/>
    <m/>
    <m/>
    <d v="2022-04-11T00:00:00"/>
    <x v="1"/>
    <n v="0"/>
    <m/>
    <m/>
    <m/>
    <n v="100"/>
    <n v="1"/>
    <d v="2022-04-12T00:00:00"/>
    <d v="2022-04-12T00:00:00"/>
    <n v="0"/>
    <m/>
    <m/>
    <m/>
    <m/>
    <m/>
    <m/>
    <m/>
    <m/>
    <m/>
    <m/>
    <m/>
    <m/>
    <m/>
    <m/>
    <m/>
    <m/>
    <m/>
    <m/>
    <m/>
    <m/>
    <m/>
    <m/>
    <m/>
    <m/>
    <m/>
    <x v="0"/>
  </r>
  <r>
    <n v="1"/>
    <x v="1"/>
    <x v="1"/>
    <n v="36"/>
    <m/>
    <m/>
    <m/>
    <m/>
    <n v="2"/>
    <m/>
    <s v="u"/>
    <s v="2.1.3"/>
    <s v="Sign Contract"/>
    <x v="0"/>
    <x v="0"/>
    <x v="0"/>
    <m/>
    <m/>
    <m/>
    <m/>
    <d v="2022-03-07T00:00:00"/>
    <x v="2"/>
    <n v="0"/>
    <m/>
    <m/>
    <m/>
    <n v="100"/>
    <n v="1"/>
    <m/>
    <m/>
    <m/>
    <m/>
    <m/>
    <m/>
    <s v="Use QPLG, Yasmin Parker"/>
    <m/>
    <m/>
    <m/>
    <m/>
    <m/>
    <m/>
    <m/>
    <m/>
    <m/>
    <m/>
    <m/>
    <m/>
    <m/>
    <m/>
    <m/>
    <m/>
    <m/>
    <m/>
    <m/>
    <m/>
    <m/>
    <x v="0"/>
  </r>
  <r>
    <n v="1"/>
    <x v="1"/>
    <x v="1"/>
    <n v="37"/>
    <m/>
    <s v="45|46|"/>
    <m/>
    <m/>
    <n v="2"/>
    <m/>
    <s v="u"/>
    <s v="2.1.4"/>
    <s v="Finalise Contract (both sides signed and accepted) agreed $593,000"/>
    <x v="0"/>
    <x v="0"/>
    <x v="0"/>
    <m/>
    <m/>
    <m/>
    <m/>
    <d v="2022-03-11T00:00:00"/>
    <x v="3"/>
    <n v="0"/>
    <m/>
    <m/>
    <m/>
    <n v="100"/>
    <n v="1"/>
    <m/>
    <m/>
    <m/>
    <m/>
    <m/>
    <m/>
    <s v="Agreed price $593K_x000d_Contract is now binding but subject to key conditions being met"/>
    <m/>
    <m/>
    <m/>
    <m/>
    <m/>
    <m/>
    <m/>
    <m/>
    <m/>
    <m/>
    <m/>
    <m/>
    <m/>
    <m/>
    <m/>
    <m/>
    <m/>
    <m/>
    <m/>
    <m/>
    <m/>
    <x v="0"/>
  </r>
  <r>
    <n v="1"/>
    <x v="2"/>
    <x v="0"/>
    <n v="53"/>
    <m/>
    <m/>
    <m/>
    <m/>
    <n v="1"/>
    <m/>
    <s v="u"/>
    <n v="2.2000000000000002"/>
    <s v="AFTER CONTRACT EXECUTED STAGE (Contract is subject to key conditions)"/>
    <x v="0"/>
    <x v="0"/>
    <x v="0"/>
    <m/>
    <m/>
    <m/>
    <m/>
    <d v="2022-03-14T00:00:00"/>
    <x v="4"/>
    <n v="0"/>
    <m/>
    <m/>
    <m/>
    <n v="100"/>
    <n v="1"/>
    <m/>
    <m/>
    <m/>
    <m/>
    <n v="5000"/>
    <n v="5000"/>
    <m/>
    <m/>
    <m/>
    <m/>
    <m/>
    <m/>
    <m/>
    <m/>
    <m/>
    <m/>
    <m/>
    <m/>
    <m/>
    <m/>
    <m/>
    <m/>
    <m/>
    <m/>
    <m/>
    <m/>
    <m/>
    <m/>
    <x v="0"/>
  </r>
  <r>
    <n v="1"/>
    <x v="1"/>
    <x v="1"/>
    <n v="45"/>
    <s v="37_FS_2|"/>
    <m/>
    <n v="44634"/>
    <m/>
    <n v="2"/>
    <m/>
    <s v="u"/>
    <s v="2.2.1"/>
    <s v="Pay $5K Deposit (within 2D of contract date)"/>
    <x v="0"/>
    <x v="0"/>
    <x v="0"/>
    <m/>
    <m/>
    <m/>
    <m/>
    <d v="2022-03-14T00:00:00"/>
    <x v="4"/>
    <n v="0"/>
    <m/>
    <m/>
    <m/>
    <n v="100"/>
    <n v="1"/>
    <m/>
    <m/>
    <m/>
    <m/>
    <n v="5000"/>
    <n v="5000"/>
    <s v="Don't forget to pay your $5K deposit (within 2 days of contract date)"/>
    <m/>
    <m/>
    <m/>
    <m/>
    <m/>
    <m/>
    <m/>
    <m/>
    <m/>
    <m/>
    <m/>
    <m/>
    <m/>
    <m/>
    <m/>
    <m/>
    <m/>
    <m/>
    <m/>
    <m/>
    <m/>
    <x v="0"/>
  </r>
  <r>
    <n v="1"/>
    <x v="1"/>
    <x v="1"/>
    <n v="46"/>
    <s v="37_FS_28|"/>
    <m/>
    <n v="44660"/>
    <m/>
    <n v="1"/>
    <m/>
    <s v="u"/>
    <n v="2.2999999999999998"/>
    <s v="Engage Town Planner (straight after contract date)"/>
    <x v="0"/>
    <x v="0"/>
    <x v="0"/>
    <m/>
    <m/>
    <m/>
    <m/>
    <d v="2022-04-09T00:00:00"/>
    <x v="5"/>
    <n v="0"/>
    <m/>
    <m/>
    <m/>
    <n v="100"/>
    <n v="1"/>
    <m/>
    <m/>
    <m/>
    <m/>
    <m/>
    <m/>
    <s v="Before 28 days is up get your building and pest done. (just to make sure no structural building issues or live termites). Twin Cities Bldg and Pest (Phone No: 07 4723 2770) -"/>
    <m/>
    <m/>
    <m/>
    <m/>
    <m/>
    <m/>
    <m/>
    <m/>
    <m/>
    <m/>
    <m/>
    <m/>
    <m/>
    <m/>
    <m/>
    <m/>
    <m/>
    <m/>
    <m/>
    <m/>
    <m/>
    <x v="0"/>
  </r>
  <r>
    <n v="1"/>
    <x v="1"/>
    <x v="1"/>
    <n v="44"/>
    <m/>
    <m/>
    <m/>
    <m/>
    <n v="1"/>
    <m/>
    <s v="u"/>
    <n v="2.4"/>
    <s v="Complete Building Pest Inspection (before 28D)"/>
    <x v="0"/>
    <x v="1"/>
    <x v="0"/>
    <m/>
    <m/>
    <m/>
    <m/>
    <d v="2022-03-16T00:00:00"/>
    <x v="6"/>
    <n v="0"/>
    <m/>
    <m/>
    <m/>
    <n v="0"/>
    <n v="0"/>
    <m/>
    <m/>
    <m/>
    <m/>
    <m/>
    <m/>
    <s v="Use Twin Cities Bldg and Pest Ph: 07 4723 2770._x000d_Make sure no structural building issues or live termites._x000d_"/>
    <m/>
    <m/>
    <m/>
    <m/>
    <m/>
    <m/>
    <m/>
    <m/>
    <m/>
    <m/>
    <m/>
    <m/>
    <m/>
    <m/>
    <m/>
    <m/>
    <m/>
    <m/>
    <m/>
    <m/>
    <m/>
    <x v="0"/>
  </r>
  <r>
    <n v="1"/>
    <x v="1"/>
    <x v="1"/>
    <n v="43"/>
    <m/>
    <m/>
    <m/>
    <m/>
    <n v="1"/>
    <m/>
    <s v="u"/>
    <n v="2.5"/>
    <s v="Advise 'unconditional' to Solicitor"/>
    <x v="0"/>
    <x v="1"/>
    <x v="0"/>
    <m/>
    <m/>
    <m/>
    <m/>
    <d v="2022-03-18T00:00:00"/>
    <x v="7"/>
    <n v="0"/>
    <m/>
    <m/>
    <m/>
    <n v="0"/>
    <n v="0"/>
    <m/>
    <m/>
    <m/>
    <m/>
    <m/>
    <m/>
    <s v="This means all checks are done and MITR happy to proceed with the deal and the contract terms are now satisfied. "/>
    <m/>
    <m/>
    <m/>
    <m/>
    <m/>
    <m/>
    <m/>
    <m/>
    <m/>
    <m/>
    <m/>
    <m/>
    <m/>
    <m/>
    <m/>
    <m/>
    <m/>
    <m/>
    <m/>
    <m/>
    <m/>
    <x v="0"/>
  </r>
  <r>
    <n v="1"/>
    <x v="1"/>
    <x v="1"/>
    <n v="42"/>
    <m/>
    <m/>
    <m/>
    <m/>
    <n v="1"/>
    <m/>
    <s v="u"/>
    <n v="2.6"/>
    <s v="Pay $20K balance (within 35D of contract date)"/>
    <x v="0"/>
    <x v="1"/>
    <x v="0"/>
    <m/>
    <m/>
    <m/>
    <m/>
    <d v="2022-03-17T00:00:00"/>
    <x v="8"/>
    <n v="0"/>
    <m/>
    <m/>
    <m/>
    <n v="0"/>
    <n v="0"/>
    <m/>
    <m/>
    <m/>
    <m/>
    <n v="20000"/>
    <m/>
    <m/>
    <m/>
    <m/>
    <m/>
    <m/>
    <m/>
    <m/>
    <m/>
    <m/>
    <m/>
    <m/>
    <m/>
    <m/>
    <m/>
    <m/>
    <m/>
    <m/>
    <m/>
    <m/>
    <m/>
    <m/>
    <m/>
    <x v="0"/>
  </r>
  <r>
    <n v="1"/>
    <x v="1"/>
    <x v="1"/>
    <n v="38"/>
    <m/>
    <m/>
    <m/>
    <m/>
    <n v="1"/>
    <m/>
    <s v="u"/>
    <n v="2.7"/>
    <s v="Contract Unconditional within 35D (terms and condition satified)"/>
    <x v="0"/>
    <x v="1"/>
    <x v="0"/>
    <m/>
    <m/>
    <m/>
    <m/>
    <d v="2022-03-07T00:00:00"/>
    <x v="2"/>
    <n v="0"/>
    <m/>
    <m/>
    <m/>
    <n v="0"/>
    <n v="0"/>
    <m/>
    <m/>
    <m/>
    <m/>
    <m/>
    <m/>
    <m/>
    <m/>
    <m/>
    <m/>
    <m/>
    <m/>
    <m/>
    <m/>
    <m/>
    <m/>
    <m/>
    <m/>
    <m/>
    <m/>
    <m/>
    <m/>
    <m/>
    <m/>
    <m/>
    <m/>
    <m/>
    <m/>
    <x v="0"/>
  </r>
  <r>
    <n v="1"/>
    <x v="1"/>
    <x v="1"/>
    <n v="40"/>
    <m/>
    <m/>
    <m/>
    <m/>
    <n v="1"/>
    <m/>
    <s v="u"/>
    <n v="2.8"/>
    <s v="Pay Buyers Agent Commission"/>
    <x v="0"/>
    <x v="1"/>
    <x v="0"/>
    <m/>
    <m/>
    <m/>
    <m/>
    <d v="2022-04-01T00:00:00"/>
    <x v="9"/>
    <n v="0"/>
    <m/>
    <m/>
    <m/>
    <n v="0"/>
    <n v="0"/>
    <m/>
    <m/>
    <m/>
    <m/>
    <m/>
    <m/>
    <m/>
    <m/>
    <m/>
    <m/>
    <m/>
    <m/>
    <m/>
    <m/>
    <m/>
    <m/>
    <m/>
    <m/>
    <m/>
    <m/>
    <m/>
    <m/>
    <m/>
    <m/>
    <m/>
    <m/>
    <m/>
    <m/>
    <x v="0"/>
  </r>
  <r>
    <n v="1"/>
    <x v="3"/>
    <x v="0"/>
    <n v="41"/>
    <m/>
    <m/>
    <m/>
    <m/>
    <n v="1"/>
    <m/>
    <s v="u"/>
    <n v="2.9"/>
    <s v="Proceed with steps as recommended by Town Planner to DA into Council"/>
    <x v="0"/>
    <x v="1"/>
    <x v="0"/>
    <m/>
    <m/>
    <m/>
    <m/>
    <d v="2022-03-07T00:00:00"/>
    <x v="2"/>
    <n v="1"/>
    <m/>
    <m/>
    <m/>
    <n v="0"/>
    <n v="0"/>
    <m/>
    <m/>
    <m/>
    <m/>
    <m/>
    <m/>
    <m/>
    <m/>
    <m/>
    <m/>
    <m/>
    <m/>
    <m/>
    <m/>
    <m/>
    <m/>
    <m/>
    <m/>
    <m/>
    <m/>
    <m/>
    <m/>
    <m/>
    <m/>
    <m/>
    <m/>
    <m/>
    <m/>
    <x v="0"/>
  </r>
  <r>
    <n v="1"/>
    <x v="0"/>
    <x v="0"/>
    <n v="5"/>
    <m/>
    <m/>
    <m/>
    <m/>
    <n v="0"/>
    <m/>
    <s v="u"/>
    <n v="3"/>
    <s v="DEVELOPMENT"/>
    <x v="0"/>
    <x v="1"/>
    <x v="0"/>
    <m/>
    <m/>
    <m/>
    <m/>
    <d v="2022-03-07T00:00:00"/>
    <x v="9"/>
    <n v="5"/>
    <m/>
    <m/>
    <m/>
    <n v="0"/>
    <n v="0"/>
    <m/>
    <m/>
    <m/>
    <m/>
    <m/>
    <m/>
    <m/>
    <m/>
    <m/>
    <m/>
    <m/>
    <m/>
    <m/>
    <m/>
    <m/>
    <m/>
    <m/>
    <m/>
    <m/>
    <m/>
    <m/>
    <m/>
    <m/>
    <m/>
    <m/>
    <m/>
    <m/>
    <m/>
    <x v="0"/>
  </r>
  <r>
    <n v="1"/>
    <x v="1"/>
    <x v="1"/>
    <n v="49"/>
    <m/>
    <m/>
    <m/>
    <m/>
    <n v="1"/>
    <m/>
    <s v="u"/>
    <n v="3.1"/>
    <s v="Submit DA to Council and Approval Stage"/>
    <x v="0"/>
    <x v="1"/>
    <x v="0"/>
    <m/>
    <m/>
    <m/>
    <m/>
    <d v="2022-03-07T00:00:00"/>
    <x v="2"/>
    <n v="0"/>
    <m/>
    <m/>
    <m/>
    <n v="0"/>
    <n v="0"/>
    <m/>
    <m/>
    <m/>
    <m/>
    <m/>
    <m/>
    <m/>
    <m/>
    <m/>
    <m/>
    <m/>
    <m/>
    <m/>
    <m/>
    <m/>
    <m/>
    <m/>
    <m/>
    <m/>
    <m/>
    <m/>
    <m/>
    <m/>
    <m/>
    <m/>
    <m/>
    <m/>
    <m/>
    <x v="0"/>
  </r>
  <r>
    <n v="1"/>
    <x v="1"/>
    <x v="1"/>
    <n v="48"/>
    <m/>
    <m/>
    <m/>
    <m/>
    <n v="1"/>
    <m/>
    <s v="u"/>
    <n v="3.2"/>
    <s v="Survey"/>
    <x v="0"/>
    <x v="1"/>
    <x v="0"/>
    <m/>
    <m/>
    <m/>
    <m/>
    <d v="2022-03-08T00:00:00"/>
    <x v="10"/>
    <n v="0"/>
    <m/>
    <m/>
    <m/>
    <n v="0"/>
    <n v="0"/>
    <m/>
    <m/>
    <m/>
    <m/>
    <m/>
    <m/>
    <m/>
    <m/>
    <m/>
    <m/>
    <m/>
    <m/>
    <m/>
    <m/>
    <m/>
    <m/>
    <m/>
    <m/>
    <m/>
    <m/>
    <m/>
    <m/>
    <m/>
    <m/>
    <m/>
    <m/>
    <m/>
    <m/>
    <x v="0"/>
  </r>
  <r>
    <n v="1"/>
    <x v="1"/>
    <x v="1"/>
    <n v="47"/>
    <m/>
    <m/>
    <m/>
    <m/>
    <n v="1"/>
    <m/>
    <s v="u"/>
    <n v="3.3"/>
    <s v="Power Application"/>
    <x v="0"/>
    <x v="1"/>
    <x v="0"/>
    <m/>
    <m/>
    <m/>
    <m/>
    <d v="2022-04-01T00:00:00"/>
    <x v="9"/>
    <n v="0"/>
    <m/>
    <m/>
    <m/>
    <n v="0"/>
    <n v="0"/>
    <m/>
    <m/>
    <m/>
    <m/>
    <m/>
    <m/>
    <m/>
    <m/>
    <m/>
    <m/>
    <m/>
    <m/>
    <m/>
    <m/>
    <m/>
    <m/>
    <m/>
    <m/>
    <m/>
    <m/>
    <m/>
    <m/>
    <m/>
    <m/>
    <m/>
    <m/>
    <m/>
    <m/>
    <x v="0"/>
  </r>
  <r>
    <n v="1"/>
    <x v="3"/>
    <x v="0"/>
    <n v="3"/>
    <m/>
    <m/>
    <m/>
    <m/>
    <n v="1"/>
    <m/>
    <s v="u"/>
    <n v="3.4"/>
    <s v="Operational Work Stage (if time permits or do after settlement)"/>
    <x v="0"/>
    <x v="1"/>
    <x v="0"/>
    <m/>
    <m/>
    <m/>
    <m/>
    <d v="2022-03-14T00:00:00"/>
    <x v="7"/>
    <n v="5"/>
    <m/>
    <m/>
    <m/>
    <n v="0"/>
    <n v="0"/>
    <m/>
    <m/>
    <m/>
    <m/>
    <m/>
    <m/>
    <m/>
    <m/>
    <m/>
    <m/>
    <m/>
    <m/>
    <m/>
    <m/>
    <m/>
    <m/>
    <m/>
    <m/>
    <m/>
    <m/>
    <m/>
    <m/>
    <m/>
    <m/>
    <m/>
    <m/>
    <m/>
    <m/>
    <x v="0"/>
  </r>
  <r>
    <n v="1"/>
    <x v="1"/>
    <x v="1"/>
    <n v="50"/>
    <m/>
    <m/>
    <m/>
    <m/>
    <n v="1"/>
    <m/>
    <s v="u"/>
    <n v="3.5"/>
    <s v="Settle Property as per Contract Timing"/>
    <x v="0"/>
    <x v="1"/>
    <x v="0"/>
    <m/>
    <m/>
    <m/>
    <m/>
    <d v="2022-04-01T00:00:00"/>
    <x v="9"/>
    <n v="0"/>
    <m/>
    <m/>
    <m/>
    <n v="0"/>
    <n v="0"/>
    <m/>
    <m/>
    <m/>
    <m/>
    <m/>
    <m/>
    <m/>
    <m/>
    <m/>
    <m/>
    <m/>
    <m/>
    <m/>
    <m/>
    <m/>
    <m/>
    <m/>
    <m/>
    <m/>
    <m/>
    <m/>
    <m/>
    <m/>
    <m/>
    <m/>
    <m/>
    <m/>
    <m/>
    <x v="0"/>
  </r>
  <r>
    <n v="1"/>
    <x v="0"/>
    <x v="0"/>
    <n v="7"/>
    <m/>
    <m/>
    <m/>
    <m/>
    <n v="0"/>
    <m/>
    <s v="u"/>
    <n v="4"/>
    <s v="COMPLETION"/>
    <x v="0"/>
    <x v="1"/>
    <x v="0"/>
    <m/>
    <m/>
    <m/>
    <m/>
    <d v="2022-04-01T00:00:00"/>
    <x v="9"/>
    <n v="8"/>
    <m/>
    <m/>
    <m/>
    <n v="0"/>
    <n v="0"/>
    <m/>
    <m/>
    <m/>
    <m/>
    <m/>
    <m/>
    <m/>
    <m/>
    <m/>
    <m/>
    <m/>
    <m/>
    <m/>
    <m/>
    <m/>
    <m/>
    <m/>
    <m/>
    <m/>
    <m/>
    <m/>
    <m/>
    <m/>
    <m/>
    <m/>
    <m/>
    <m/>
    <m/>
    <x v="0"/>
  </r>
  <r>
    <n v="1"/>
    <x v="3"/>
    <x v="0"/>
    <n v="15"/>
    <m/>
    <m/>
    <m/>
    <m/>
    <n v="1"/>
    <m/>
    <s v="u"/>
    <n v="4.0999999999999996"/>
    <s v="d"/>
    <x v="0"/>
    <x v="1"/>
    <x v="0"/>
    <m/>
    <m/>
    <m/>
    <m/>
    <d v="2022-04-01T00:00:00"/>
    <x v="9"/>
    <n v="1"/>
    <m/>
    <m/>
    <m/>
    <n v="0"/>
    <n v="0"/>
    <m/>
    <m/>
    <m/>
    <m/>
    <m/>
    <m/>
    <m/>
    <m/>
    <m/>
    <m/>
    <m/>
    <m/>
    <m/>
    <m/>
    <m/>
    <m/>
    <m/>
    <m/>
    <m/>
    <m/>
    <m/>
    <m/>
    <m/>
    <m/>
    <m/>
    <m/>
    <m/>
    <m/>
    <x v="0"/>
  </r>
  <r>
    <n v="1"/>
    <x v="3"/>
    <x v="0"/>
    <n v="60"/>
    <m/>
    <m/>
    <m/>
    <m/>
    <n v="1"/>
    <m/>
    <s v="u"/>
    <n v="4.2"/>
    <s v="d"/>
    <x v="0"/>
    <x v="1"/>
    <x v="0"/>
    <m/>
    <m/>
    <m/>
    <m/>
    <d v="2022-04-01T00:00:00"/>
    <x v="9"/>
    <n v="1"/>
    <m/>
    <m/>
    <m/>
    <n v="0"/>
    <n v="0"/>
    <m/>
    <m/>
    <m/>
    <m/>
    <m/>
    <m/>
    <m/>
    <m/>
    <m/>
    <m/>
    <m/>
    <m/>
    <m/>
    <m/>
    <m/>
    <m/>
    <m/>
    <m/>
    <m/>
    <m/>
    <m/>
    <m/>
    <m/>
    <m/>
    <m/>
    <m/>
    <m/>
    <m/>
    <x v="0"/>
  </r>
  <r>
    <n v="1"/>
    <x v="3"/>
    <x v="0"/>
    <n v="59"/>
    <m/>
    <m/>
    <m/>
    <m/>
    <n v="1"/>
    <m/>
    <s v="u"/>
    <n v="4.3"/>
    <s v="d"/>
    <x v="0"/>
    <x v="1"/>
    <x v="0"/>
    <m/>
    <m/>
    <m/>
    <m/>
    <d v="2022-04-01T00:00:00"/>
    <x v="9"/>
    <n v="1"/>
    <m/>
    <m/>
    <m/>
    <n v="0"/>
    <n v="0"/>
    <m/>
    <m/>
    <m/>
    <m/>
    <m/>
    <m/>
    <m/>
    <m/>
    <m/>
    <m/>
    <m/>
    <m/>
    <m/>
    <m/>
    <m/>
    <m/>
    <m/>
    <m/>
    <m/>
    <m/>
    <m/>
    <m/>
    <m/>
    <m/>
    <m/>
    <m/>
    <m/>
    <m/>
    <x v="0"/>
  </r>
  <r>
    <n v="1"/>
    <x v="3"/>
    <x v="0"/>
    <n v="58"/>
    <m/>
    <m/>
    <m/>
    <m/>
    <n v="1"/>
    <m/>
    <s v="u"/>
    <n v="4.4000000000000004"/>
    <s v="d"/>
    <x v="0"/>
    <x v="1"/>
    <x v="0"/>
    <m/>
    <m/>
    <m/>
    <m/>
    <d v="2022-04-01T00:00:00"/>
    <x v="9"/>
    <n v="1"/>
    <m/>
    <m/>
    <m/>
    <n v="0"/>
    <n v="0"/>
    <m/>
    <m/>
    <m/>
    <m/>
    <m/>
    <m/>
    <m/>
    <m/>
    <m/>
    <m/>
    <m/>
    <m/>
    <m/>
    <m/>
    <m/>
    <m/>
    <m/>
    <m/>
    <m/>
    <m/>
    <m/>
    <m/>
    <m/>
    <m/>
    <m/>
    <m/>
    <m/>
    <m/>
    <x v="0"/>
  </r>
  <r>
    <n v="1"/>
    <x v="3"/>
    <x v="0"/>
    <n v="57"/>
    <m/>
    <m/>
    <m/>
    <m/>
    <n v="1"/>
    <m/>
    <s v="u"/>
    <n v="4.5"/>
    <s v="d"/>
    <x v="0"/>
    <x v="1"/>
    <x v="0"/>
    <m/>
    <m/>
    <m/>
    <m/>
    <d v="2022-04-01T00:00:00"/>
    <x v="9"/>
    <n v="1"/>
    <m/>
    <m/>
    <m/>
    <n v="0"/>
    <n v="0"/>
    <m/>
    <m/>
    <m/>
    <m/>
    <m/>
    <m/>
    <m/>
    <m/>
    <m/>
    <m/>
    <m/>
    <m/>
    <m/>
    <m/>
    <m/>
    <m/>
    <m/>
    <m/>
    <m/>
    <m/>
    <m/>
    <m/>
    <m/>
    <m/>
    <m/>
    <m/>
    <m/>
    <m/>
    <x v="0"/>
  </r>
  <r>
    <n v="1"/>
    <x v="3"/>
    <x v="0"/>
    <n v="56"/>
    <m/>
    <m/>
    <m/>
    <m/>
    <n v="1"/>
    <m/>
    <s v="u"/>
    <n v="4.5999999999999996"/>
    <s v="d"/>
    <x v="0"/>
    <x v="1"/>
    <x v="0"/>
    <m/>
    <m/>
    <m/>
    <m/>
    <d v="2022-04-01T00:00:00"/>
    <x v="9"/>
    <n v="1"/>
    <m/>
    <m/>
    <m/>
    <n v="0"/>
    <n v="0"/>
    <m/>
    <m/>
    <m/>
    <m/>
    <m/>
    <m/>
    <m/>
    <m/>
    <m/>
    <m/>
    <m/>
    <m/>
    <m/>
    <m/>
    <m/>
    <m/>
    <m/>
    <m/>
    <m/>
    <m/>
    <m/>
    <m/>
    <m/>
    <m/>
    <m/>
    <m/>
    <m/>
    <m/>
    <x v="0"/>
  </r>
  <r>
    <n v="1"/>
    <x v="3"/>
    <x v="0"/>
    <n v="55"/>
    <m/>
    <m/>
    <m/>
    <m/>
    <n v="1"/>
    <m/>
    <s v="u"/>
    <n v="4.7"/>
    <s v="d"/>
    <x v="0"/>
    <x v="1"/>
    <x v="0"/>
    <m/>
    <m/>
    <m/>
    <m/>
    <d v="2022-04-01T00:00:00"/>
    <x v="9"/>
    <n v="1"/>
    <m/>
    <m/>
    <m/>
    <n v="0"/>
    <n v="0"/>
    <m/>
    <m/>
    <m/>
    <m/>
    <m/>
    <m/>
    <m/>
    <m/>
    <m/>
    <m/>
    <m/>
    <m/>
    <m/>
    <m/>
    <m/>
    <m/>
    <m/>
    <m/>
    <m/>
    <m/>
    <m/>
    <m/>
    <m/>
    <m/>
    <m/>
    <m/>
    <m/>
    <m/>
    <x v="0"/>
  </r>
  <r>
    <n v="1"/>
    <x v="3"/>
    <x v="0"/>
    <n v="54"/>
    <m/>
    <m/>
    <m/>
    <m/>
    <n v="1"/>
    <m/>
    <s v="u"/>
    <n v="4.8"/>
    <s v="d"/>
    <x v="0"/>
    <x v="1"/>
    <x v="0"/>
    <m/>
    <m/>
    <m/>
    <m/>
    <d v="2022-04-01T00:00:00"/>
    <x v="9"/>
    <n v="1"/>
    <m/>
    <m/>
    <m/>
    <n v="0"/>
    <n v="0"/>
    <m/>
    <m/>
    <m/>
    <m/>
    <m/>
    <m/>
    <m/>
    <m/>
    <m/>
    <m/>
    <m/>
    <m/>
    <m/>
    <m/>
    <m/>
    <m/>
    <m/>
    <m/>
    <m/>
    <m/>
    <m/>
    <m/>
    <m/>
    <m/>
    <m/>
    <m/>
    <m/>
    <m/>
    <x v="0"/>
  </r>
  <r>
    <n v="2"/>
    <x v="4"/>
    <x v="0"/>
    <n v="1"/>
    <m/>
    <m/>
    <m/>
    <m/>
    <n v="0"/>
    <m/>
    <s v="u"/>
    <n v="1"/>
    <s v="Type here or double click to edit in form"/>
    <x v="0"/>
    <x v="1"/>
    <x v="0"/>
    <m/>
    <m/>
    <m/>
    <m/>
    <d v="2022-04-13T00:00:00"/>
    <x v="11"/>
    <n v="10"/>
    <m/>
    <m/>
    <m/>
    <n v="0"/>
    <n v="0"/>
    <m/>
    <m/>
    <m/>
    <m/>
    <m/>
    <m/>
    <m/>
    <m/>
    <m/>
    <m/>
    <m/>
    <m/>
    <m/>
    <m/>
    <m/>
    <m/>
    <m/>
    <m/>
    <m/>
    <m/>
    <m/>
    <m/>
    <m/>
    <m/>
    <m/>
    <m/>
    <m/>
    <m/>
    <x v="1"/>
  </r>
  <r>
    <n v="3"/>
    <x v="0"/>
    <x v="0"/>
    <n v="1"/>
    <m/>
    <m/>
    <m/>
    <m/>
    <n v="0"/>
    <m/>
    <s v="u"/>
    <n v="1"/>
    <s v="DESIGN"/>
    <x v="0"/>
    <x v="2"/>
    <x v="0"/>
    <m/>
    <m/>
    <m/>
    <m/>
    <d v="2022-03-29T00:00:00"/>
    <x v="12"/>
    <n v="65"/>
    <m/>
    <m/>
    <m/>
    <n v="0"/>
    <n v="0.57291666666666663"/>
    <m/>
    <m/>
    <m/>
    <m/>
    <m/>
    <m/>
    <m/>
    <m/>
    <m/>
    <m/>
    <m/>
    <m/>
    <m/>
    <m/>
    <m/>
    <m/>
    <m/>
    <m/>
    <m/>
    <m/>
    <m/>
    <m/>
    <m/>
    <m/>
    <m/>
    <m/>
    <m/>
    <m/>
    <x v="1"/>
  </r>
  <r>
    <n v="3"/>
    <x v="3"/>
    <x v="0"/>
    <n v="2"/>
    <m/>
    <m/>
    <m/>
    <m/>
    <n v="1"/>
    <m/>
    <s v="u"/>
    <n v="1.1000000000000001"/>
    <s v="Selección zip codes y  ciudades  (Broadwar, Miami Dade, Cortéz, Fco Morazán)"/>
    <x v="0"/>
    <x v="0"/>
    <x v="1"/>
    <m/>
    <m/>
    <m/>
    <m/>
    <d v="2022-04-15T00:00:00"/>
    <x v="13"/>
    <n v="1"/>
    <m/>
    <m/>
    <m/>
    <n v="100"/>
    <n v="1"/>
    <m/>
    <m/>
    <m/>
    <m/>
    <m/>
    <m/>
    <m/>
    <m/>
    <m/>
    <m/>
    <m/>
    <m/>
    <m/>
    <m/>
    <m/>
    <m/>
    <m/>
    <m/>
    <m/>
    <m/>
    <m/>
    <m/>
    <m/>
    <m/>
    <m/>
    <m/>
    <m/>
    <m/>
    <x v="1"/>
  </r>
  <r>
    <n v="3"/>
    <x v="1"/>
    <x v="1"/>
    <n v="66"/>
    <m/>
    <m/>
    <m/>
    <m/>
    <n v="1"/>
    <m/>
    <s v="u"/>
    <n v="1.2"/>
    <s v="dgdgdg"/>
    <x v="0"/>
    <x v="1"/>
    <x v="0"/>
    <m/>
    <m/>
    <m/>
    <m/>
    <d v="2022-04-22T00:00:00"/>
    <x v="14"/>
    <n v="0"/>
    <m/>
    <m/>
    <m/>
    <n v="0"/>
    <n v="0"/>
    <m/>
    <m/>
    <m/>
    <m/>
    <m/>
    <m/>
    <m/>
    <m/>
    <m/>
    <m/>
    <m/>
    <m/>
    <m/>
    <m/>
    <m/>
    <m/>
    <m/>
    <m/>
    <m/>
    <m/>
    <m/>
    <m/>
    <m/>
    <m/>
    <m/>
    <m/>
    <m/>
    <m/>
    <x v="1"/>
  </r>
  <r>
    <n v="3"/>
    <x v="3"/>
    <x v="0"/>
    <n v="41"/>
    <m/>
    <s v="34|"/>
    <m/>
    <m/>
    <n v="1"/>
    <m/>
    <s v="u"/>
    <n v="1.3"/>
    <s v="Selección  inicial de vecindarios en  HON"/>
    <x v="0"/>
    <x v="0"/>
    <x v="0"/>
    <m/>
    <m/>
    <m/>
    <m/>
    <d v="2022-04-05T00:00:00"/>
    <x v="15"/>
    <n v="1"/>
    <m/>
    <m/>
    <m/>
    <n v="100"/>
    <n v="1"/>
    <m/>
    <m/>
    <m/>
    <m/>
    <m/>
    <m/>
    <m/>
    <m/>
    <m/>
    <m/>
    <m/>
    <m/>
    <m/>
    <m/>
    <m/>
    <m/>
    <m/>
    <m/>
    <m/>
    <m/>
    <m/>
    <m/>
    <m/>
    <m/>
    <m/>
    <m/>
    <m/>
    <m/>
    <x v="1"/>
  </r>
  <r>
    <n v="3"/>
    <x v="3"/>
    <x v="0"/>
    <n v="3"/>
    <m/>
    <m/>
    <m/>
    <m/>
    <n v="1"/>
    <m/>
    <s v="u"/>
    <n v="1.4"/>
    <s v="Perfil preliminar de audicencias"/>
    <x v="0"/>
    <x v="0"/>
    <x v="2"/>
    <m/>
    <m/>
    <m/>
    <m/>
    <d v="2022-04-15T00:00:00"/>
    <x v="13"/>
    <n v="1"/>
    <m/>
    <m/>
    <m/>
    <n v="100"/>
    <n v="1"/>
    <m/>
    <m/>
    <m/>
    <m/>
    <m/>
    <m/>
    <m/>
    <m/>
    <m/>
    <m/>
    <m/>
    <m/>
    <m/>
    <m/>
    <m/>
    <m/>
    <m/>
    <m/>
    <m/>
    <m/>
    <m/>
    <m/>
    <m/>
    <m/>
    <m/>
    <m/>
    <m/>
    <m/>
    <x v="1"/>
  </r>
  <r>
    <n v="3"/>
    <x v="3"/>
    <x v="0"/>
    <n v="43"/>
    <m/>
    <m/>
    <m/>
    <m/>
    <n v="1"/>
    <m/>
    <s v="u"/>
    <n v="1.5"/>
    <s v="Encuestas preliminares HON 37 y EEUU 17"/>
    <x v="0"/>
    <x v="1"/>
    <x v="0"/>
    <m/>
    <m/>
    <m/>
    <m/>
    <d v="2022-04-03T00:00:00"/>
    <x v="13"/>
    <n v="10"/>
    <m/>
    <m/>
    <m/>
    <n v="0"/>
    <n v="0.5"/>
    <m/>
    <m/>
    <m/>
    <m/>
    <m/>
    <m/>
    <m/>
    <m/>
    <m/>
    <m/>
    <m/>
    <m/>
    <m/>
    <m/>
    <m/>
    <m/>
    <m/>
    <m/>
    <m/>
    <m/>
    <m/>
    <m/>
    <m/>
    <m/>
    <m/>
    <m/>
    <m/>
    <m/>
    <x v="1"/>
  </r>
  <r>
    <n v="3"/>
    <x v="2"/>
    <x v="0"/>
    <n v="23"/>
    <m/>
    <m/>
    <m/>
    <m/>
    <n v="1"/>
    <m/>
    <s v="u"/>
    <n v="1.6"/>
    <s v="Initiar field research -Equipo pequeño de calle para avanzada en ccios/rest en los zip codes del proyecto"/>
    <x v="0"/>
    <x v="1"/>
    <x v="0"/>
    <m/>
    <m/>
    <m/>
    <m/>
    <d v="2022-03-29T00:00:00"/>
    <x v="13"/>
    <n v="13"/>
    <m/>
    <m/>
    <m/>
    <n v="0"/>
    <n v="0.16666666666666666"/>
    <m/>
    <m/>
    <m/>
    <m/>
    <m/>
    <m/>
    <m/>
    <m/>
    <m/>
    <m/>
    <m/>
    <m/>
    <m/>
    <m/>
    <m/>
    <m/>
    <m/>
    <m/>
    <m/>
    <m/>
    <m/>
    <m/>
    <m/>
    <m/>
    <m/>
    <m/>
    <m/>
    <m/>
    <x v="1"/>
  </r>
  <r>
    <n v="3"/>
    <x v="3"/>
    <x v="0"/>
    <n v="38"/>
    <m/>
    <s v="59|"/>
    <m/>
    <m/>
    <n v="2"/>
    <m/>
    <s v="u"/>
    <s v="1.6.1"/>
    <s v="Recorrido inicial de campo en EEUU - "/>
    <x v="0"/>
    <x v="0"/>
    <x v="2"/>
    <m/>
    <m/>
    <m/>
    <m/>
    <d v="2022-04-11T00:00:00"/>
    <x v="16"/>
    <n v="3"/>
    <m/>
    <m/>
    <m/>
    <n v="100"/>
    <n v="1"/>
    <m/>
    <m/>
    <m/>
    <m/>
    <m/>
    <m/>
    <m/>
    <m/>
    <m/>
    <m/>
    <m/>
    <m/>
    <m/>
    <m/>
    <m/>
    <m/>
    <m/>
    <m/>
    <m/>
    <m/>
    <m/>
    <m/>
    <m/>
    <m/>
    <m/>
    <m/>
    <m/>
    <m/>
    <x v="1"/>
  </r>
  <r>
    <n v="3"/>
    <x v="3"/>
    <x v="0"/>
    <n v="59"/>
    <s v="38_FF_0|"/>
    <s v="60|"/>
    <m/>
    <n v="44664"/>
    <n v="2"/>
    <m/>
    <s v="u"/>
    <s v="1.6.2"/>
    <s v="Agenda de visitas programadas"/>
    <x v="0"/>
    <x v="1"/>
    <x v="2"/>
    <m/>
    <m/>
    <m/>
    <m/>
    <d v="2022-04-11T00:00:00"/>
    <x v="16"/>
    <n v="3"/>
    <m/>
    <m/>
    <m/>
    <n v="0"/>
    <n v="0"/>
    <m/>
    <m/>
    <m/>
    <m/>
    <m/>
    <m/>
    <m/>
    <m/>
    <m/>
    <m/>
    <m/>
    <m/>
    <m/>
    <m/>
    <m/>
    <m/>
    <m/>
    <m/>
    <m/>
    <m/>
    <m/>
    <m/>
    <m/>
    <m/>
    <m/>
    <m/>
    <m/>
    <m/>
    <x v="1"/>
  </r>
  <r>
    <n v="3"/>
    <x v="3"/>
    <x v="0"/>
    <n v="65"/>
    <m/>
    <m/>
    <m/>
    <m/>
    <n v="2"/>
    <m/>
    <s v="u"/>
    <s v="1.6.3"/>
    <s v="Agenda de visitas programadas"/>
    <x v="0"/>
    <x v="1"/>
    <x v="2"/>
    <m/>
    <m/>
    <m/>
    <m/>
    <d v="2022-03-29T00:00:00"/>
    <x v="17"/>
    <n v="3"/>
    <m/>
    <m/>
    <m/>
    <n v="0"/>
    <n v="0"/>
    <m/>
    <m/>
    <m/>
    <m/>
    <m/>
    <m/>
    <m/>
    <m/>
    <m/>
    <m/>
    <m/>
    <m/>
    <m/>
    <m/>
    <m/>
    <m/>
    <m/>
    <m/>
    <m/>
    <m/>
    <m/>
    <m/>
    <m/>
    <m/>
    <m/>
    <m/>
    <m/>
    <m/>
    <x v="1"/>
  </r>
  <r>
    <n v="3"/>
    <x v="3"/>
    <x v="0"/>
    <n v="60"/>
    <s v="59_FS_0|"/>
    <s v="61|"/>
    <n v="44665"/>
    <m/>
    <n v="2"/>
    <m/>
    <s v="u"/>
    <s v="1.6.4"/>
    <s v="Producción materiales para entregar"/>
    <x v="0"/>
    <x v="1"/>
    <x v="0"/>
    <m/>
    <m/>
    <m/>
    <m/>
    <d v="2022-04-14T00:00:00"/>
    <x v="18"/>
    <n v="1"/>
    <m/>
    <m/>
    <m/>
    <n v="0"/>
    <n v="0"/>
    <m/>
    <m/>
    <m/>
    <m/>
    <m/>
    <m/>
    <m/>
    <m/>
    <m/>
    <m/>
    <m/>
    <m/>
    <m/>
    <m/>
    <m/>
    <m/>
    <m/>
    <m/>
    <m/>
    <m/>
    <m/>
    <m/>
    <m/>
    <m/>
    <m/>
    <m/>
    <m/>
    <m/>
    <x v="1"/>
  </r>
  <r>
    <n v="3"/>
    <x v="3"/>
    <x v="0"/>
    <n v="61"/>
    <s v="60_FS_0|"/>
    <m/>
    <n v="44666"/>
    <m/>
    <n v="2"/>
    <m/>
    <s v="u"/>
    <s v="1.6.5"/>
    <s v="Entrega informe de visitas con outcome de encuestas"/>
    <x v="0"/>
    <x v="1"/>
    <x v="2"/>
    <m/>
    <m/>
    <m/>
    <m/>
    <d v="2022-04-15T00:00:00"/>
    <x v="13"/>
    <n v="1"/>
    <m/>
    <m/>
    <m/>
    <n v="0"/>
    <n v="0"/>
    <m/>
    <m/>
    <m/>
    <m/>
    <m/>
    <m/>
    <m/>
    <m/>
    <m/>
    <m/>
    <m/>
    <m/>
    <m/>
    <m/>
    <m/>
    <m/>
    <m/>
    <m/>
    <m/>
    <m/>
    <m/>
    <m/>
    <m/>
    <m/>
    <m/>
    <m/>
    <m/>
    <m/>
    <x v="1"/>
  </r>
  <r>
    <n v="3"/>
    <x v="3"/>
    <x v="0"/>
    <n v="34"/>
    <s v="41_FS_0|"/>
    <m/>
    <n v="44657"/>
    <m/>
    <n v="2"/>
    <m/>
    <s v="u"/>
    <s v="1.6.6"/>
    <s v="Subir resultados y conclusiones en el DASH - arroja zips, insights de audiencia"/>
    <x v="0"/>
    <x v="1"/>
    <x v="3"/>
    <m/>
    <m/>
    <m/>
    <m/>
    <d v="2022-04-06T00:00:00"/>
    <x v="19"/>
    <n v="2"/>
    <m/>
    <m/>
    <m/>
    <n v="0"/>
    <n v="0"/>
    <m/>
    <m/>
    <m/>
    <m/>
    <m/>
    <m/>
    <m/>
    <m/>
    <m/>
    <m/>
    <m/>
    <m/>
    <m/>
    <m/>
    <m/>
    <m/>
    <m/>
    <m/>
    <m/>
    <m/>
    <m/>
    <m/>
    <m/>
    <m/>
    <m/>
    <m/>
    <m/>
    <m/>
    <x v="1"/>
  </r>
  <r>
    <n v="3"/>
    <x v="2"/>
    <x v="0"/>
    <n v="52"/>
    <m/>
    <m/>
    <m/>
    <m/>
    <n v="1"/>
    <m/>
    <s v="u"/>
    <n v="1.7"/>
    <s v="Agenda Paysend"/>
    <x v="0"/>
    <x v="0"/>
    <x v="0"/>
    <m/>
    <m/>
    <m/>
    <m/>
    <d v="2022-04-19T00:00:00"/>
    <x v="20"/>
    <n v="7"/>
    <m/>
    <m/>
    <m/>
    <n v="100"/>
    <n v="1"/>
    <m/>
    <m/>
    <m/>
    <m/>
    <m/>
    <m/>
    <m/>
    <m/>
    <m/>
    <m/>
    <m/>
    <m/>
    <m/>
    <m/>
    <m/>
    <m/>
    <m/>
    <m/>
    <m/>
    <m/>
    <m/>
    <m/>
    <m/>
    <m/>
    <m/>
    <m/>
    <m/>
    <m/>
    <x v="1"/>
  </r>
  <r>
    <n v="3"/>
    <x v="3"/>
    <x v="0"/>
    <n v="54"/>
    <m/>
    <m/>
    <m/>
    <m/>
    <n v="2"/>
    <m/>
    <s v="u"/>
    <s v="1.7.1"/>
    <s v="Revisar flujo de pruebas y montar en el DASH resultados"/>
    <x v="0"/>
    <x v="0"/>
    <x v="2"/>
    <m/>
    <m/>
    <m/>
    <m/>
    <d v="2022-04-19T00:00:00"/>
    <x v="21"/>
    <n v="2"/>
    <m/>
    <m/>
    <m/>
    <n v="100"/>
    <n v="1"/>
    <m/>
    <m/>
    <m/>
    <m/>
    <m/>
    <m/>
    <m/>
    <m/>
    <m/>
    <m/>
    <m/>
    <m/>
    <m/>
    <m/>
    <m/>
    <m/>
    <m/>
    <m/>
    <m/>
    <m/>
    <m/>
    <m/>
    <m/>
    <m/>
    <m/>
    <m/>
    <m/>
    <m/>
    <x v="1"/>
  </r>
  <r>
    <n v="3"/>
    <x v="3"/>
    <x v="0"/>
    <n v="53"/>
    <m/>
    <m/>
    <m/>
    <m/>
    <n v="2"/>
    <m/>
    <s v="u"/>
    <s v="1.7.2"/>
    <s v="Walktrough de la app"/>
    <x v="0"/>
    <x v="0"/>
    <x v="2"/>
    <m/>
    <m/>
    <m/>
    <m/>
    <d v="2022-04-19T00:00:00"/>
    <x v="21"/>
    <n v="2"/>
    <m/>
    <m/>
    <m/>
    <n v="100"/>
    <n v="1"/>
    <m/>
    <m/>
    <m/>
    <m/>
    <m/>
    <m/>
    <m/>
    <m/>
    <m/>
    <m/>
    <m/>
    <m/>
    <m/>
    <m/>
    <m/>
    <m/>
    <m/>
    <m/>
    <m/>
    <m/>
    <m/>
    <m/>
    <m/>
    <m/>
    <m/>
    <m/>
    <m/>
    <m/>
    <x v="1"/>
  </r>
  <r>
    <n v="3"/>
    <x v="3"/>
    <x v="0"/>
    <n v="55"/>
    <m/>
    <m/>
    <m/>
    <m/>
    <n v="2"/>
    <m/>
    <s v="u"/>
    <s v="1.7.3"/>
    <s v="Definar fórmula de adquisición"/>
    <x v="0"/>
    <x v="0"/>
    <x v="4"/>
    <m/>
    <m/>
    <m/>
    <m/>
    <d v="2022-04-19T00:00:00"/>
    <x v="20"/>
    <n v="3"/>
    <m/>
    <m/>
    <m/>
    <n v="100"/>
    <n v="1"/>
    <m/>
    <m/>
    <m/>
    <m/>
    <m/>
    <m/>
    <m/>
    <m/>
    <m/>
    <m/>
    <m/>
    <m/>
    <m/>
    <m/>
    <m/>
    <m/>
    <m/>
    <m/>
    <m/>
    <m/>
    <m/>
    <m/>
    <m/>
    <m/>
    <m/>
    <m/>
    <m/>
    <m/>
    <x v="1"/>
  </r>
  <r>
    <n v="3"/>
    <x v="2"/>
    <x v="0"/>
    <n v="56"/>
    <m/>
    <m/>
    <m/>
    <m/>
    <n v="1"/>
    <m/>
    <s v="u"/>
    <n v="1.8"/>
    <s v="Creación"/>
    <x v="0"/>
    <x v="1"/>
    <x v="0"/>
    <m/>
    <m/>
    <m/>
    <m/>
    <d v="2022-04-19T00:00:00"/>
    <x v="11"/>
    <n v="12"/>
    <m/>
    <m/>
    <m/>
    <n v="0"/>
    <n v="0.5"/>
    <m/>
    <m/>
    <m/>
    <m/>
    <m/>
    <m/>
    <m/>
    <m/>
    <m/>
    <m/>
    <m/>
    <m/>
    <m/>
    <m/>
    <m/>
    <m/>
    <m/>
    <m/>
    <m/>
    <m/>
    <m/>
    <m/>
    <m/>
    <m/>
    <m/>
    <m/>
    <m/>
    <m/>
    <x v="1"/>
  </r>
  <r>
    <n v="3"/>
    <x v="3"/>
    <x v="0"/>
    <n v="57"/>
    <m/>
    <m/>
    <m/>
    <m/>
    <n v="2"/>
    <m/>
    <s v="u"/>
    <s v="1.8.1"/>
    <s v="KV Proyecto"/>
    <x v="0"/>
    <x v="1"/>
    <x v="5"/>
    <m/>
    <m/>
    <m/>
    <m/>
    <d v="2022-04-19T00:00:00"/>
    <x v="11"/>
    <n v="6"/>
    <m/>
    <m/>
    <m/>
    <n v="0"/>
    <n v="0.5"/>
    <m/>
    <m/>
    <m/>
    <m/>
    <m/>
    <m/>
    <m/>
    <m/>
    <m/>
    <m/>
    <m/>
    <m/>
    <m/>
    <m/>
    <m/>
    <m/>
    <m/>
    <m/>
    <m/>
    <m/>
    <m/>
    <m/>
    <m/>
    <m/>
    <m/>
    <m/>
    <m/>
    <m/>
    <x v="1"/>
  </r>
  <r>
    <n v="3"/>
    <x v="3"/>
    <x v="0"/>
    <n v="58"/>
    <m/>
    <m/>
    <m/>
    <m/>
    <n v="2"/>
    <m/>
    <s v="u"/>
    <s v="1.8.2"/>
    <s v="Graficas DASH"/>
    <x v="0"/>
    <x v="1"/>
    <x v="0"/>
    <m/>
    <m/>
    <m/>
    <m/>
    <d v="2022-04-19T00:00:00"/>
    <x v="11"/>
    <n v="6"/>
    <m/>
    <m/>
    <m/>
    <n v="0"/>
    <n v="0.5"/>
    <m/>
    <m/>
    <m/>
    <m/>
    <m/>
    <m/>
    <m/>
    <m/>
    <m/>
    <m/>
    <m/>
    <m/>
    <m/>
    <m/>
    <m/>
    <m/>
    <m/>
    <m/>
    <m/>
    <m/>
    <m/>
    <m/>
    <m/>
    <m/>
    <m/>
    <m/>
    <m/>
    <m/>
    <x v="1"/>
  </r>
  <r>
    <n v="3"/>
    <x v="2"/>
    <x v="0"/>
    <n v="24"/>
    <m/>
    <m/>
    <m/>
    <m/>
    <n v="1"/>
    <m/>
    <s v="u"/>
    <n v="1.9"/>
    <s v="Pre-gira y Bootcamp MC - acercamiento a comunidades   "/>
    <x v="0"/>
    <x v="1"/>
    <x v="0"/>
    <m/>
    <m/>
    <m/>
    <m/>
    <d v="2022-04-20T00:00:00"/>
    <x v="22"/>
    <n v="6"/>
    <m/>
    <m/>
    <m/>
    <n v="0"/>
    <n v="0.375"/>
    <m/>
    <m/>
    <m/>
    <m/>
    <m/>
    <m/>
    <m/>
    <m/>
    <m/>
    <m/>
    <m/>
    <m/>
    <m/>
    <m/>
    <m/>
    <m/>
    <m/>
    <m/>
    <m/>
    <m/>
    <m/>
    <m/>
    <m/>
    <m/>
    <m/>
    <m/>
    <m/>
    <m/>
    <x v="1"/>
  </r>
  <r>
    <n v="3"/>
    <x v="2"/>
    <x v="0"/>
    <n v="44"/>
    <m/>
    <m/>
    <m/>
    <m/>
    <n v="2"/>
    <m/>
    <s v="u"/>
    <s v="1.9.1"/>
    <s v="Pre-gira /"/>
    <x v="0"/>
    <x v="0"/>
    <x v="0"/>
    <m/>
    <m/>
    <m/>
    <m/>
    <d v="2022-04-20T00:00:00"/>
    <x v="21"/>
    <n v="1"/>
    <m/>
    <m/>
    <m/>
    <n v="100"/>
    <n v="1"/>
    <m/>
    <m/>
    <m/>
    <m/>
    <m/>
    <m/>
    <m/>
    <m/>
    <m/>
    <m/>
    <m/>
    <m/>
    <m/>
    <m/>
    <m/>
    <m/>
    <m/>
    <m/>
    <m/>
    <m/>
    <m/>
    <m/>
    <m/>
    <m/>
    <m/>
    <m/>
    <m/>
    <m/>
    <x v="1"/>
  </r>
  <r>
    <n v="3"/>
    <x v="3"/>
    <x v="0"/>
    <n v="45"/>
    <m/>
    <m/>
    <m/>
    <m/>
    <n v="3"/>
    <m/>
    <s v="u"/>
    <s v="1.9.1.1"/>
    <s v="Diseño pregira"/>
    <x v="0"/>
    <x v="0"/>
    <x v="5"/>
    <m/>
    <m/>
    <m/>
    <m/>
    <d v="2022-04-20T00:00:00"/>
    <x v="21"/>
    <n v="1"/>
    <m/>
    <m/>
    <m/>
    <n v="100"/>
    <n v="1"/>
    <m/>
    <m/>
    <m/>
    <m/>
    <m/>
    <m/>
    <m/>
    <m/>
    <m/>
    <m/>
    <m/>
    <m/>
    <m/>
    <m/>
    <m/>
    <m/>
    <m/>
    <m/>
    <m/>
    <m/>
    <m/>
    <m/>
    <m/>
    <m/>
    <m/>
    <m/>
    <m/>
    <m/>
    <x v="1"/>
  </r>
  <r>
    <n v="3"/>
    <x v="3"/>
    <x v="0"/>
    <n v="51"/>
    <m/>
    <m/>
    <m/>
    <m/>
    <n v="2"/>
    <m/>
    <s v="u"/>
    <s v="1.9.2"/>
    <s v="Coordinar rutas y contactos .- quién participa, qué se va a hacer"/>
    <x v="0"/>
    <x v="1"/>
    <x v="2"/>
    <m/>
    <m/>
    <m/>
    <m/>
    <d v="2022-04-21T00:00:00"/>
    <x v="14"/>
    <n v="2"/>
    <m/>
    <m/>
    <m/>
    <n v="0"/>
    <n v="0.5"/>
    <m/>
    <m/>
    <m/>
    <m/>
    <m/>
    <m/>
    <m/>
    <m/>
    <m/>
    <m/>
    <m/>
    <m/>
    <m/>
    <m/>
    <m/>
    <m/>
    <m/>
    <m/>
    <m/>
    <m/>
    <m/>
    <m/>
    <m/>
    <m/>
    <m/>
    <m/>
    <m/>
    <m/>
    <x v="1"/>
  </r>
  <r>
    <n v="3"/>
    <x v="3"/>
    <x v="0"/>
    <n v="50"/>
    <m/>
    <s v="62|"/>
    <m/>
    <m/>
    <n v="2"/>
    <m/>
    <s v="u"/>
    <s v="1.9.3"/>
    <s v="Pre-gira day"/>
    <x v="0"/>
    <x v="1"/>
    <x v="2"/>
    <m/>
    <m/>
    <m/>
    <m/>
    <d v="2022-04-26T00:00:00"/>
    <x v="11"/>
    <n v="1"/>
    <m/>
    <m/>
    <m/>
    <n v="0"/>
    <n v="0"/>
    <m/>
    <m/>
    <m/>
    <m/>
    <m/>
    <m/>
    <m/>
    <m/>
    <m/>
    <m/>
    <m/>
    <m/>
    <m/>
    <m/>
    <m/>
    <m/>
    <m/>
    <m/>
    <m/>
    <m/>
    <m/>
    <m/>
    <m/>
    <m/>
    <m/>
    <m/>
    <m/>
    <m/>
    <x v="1"/>
  </r>
  <r>
    <n v="3"/>
    <x v="3"/>
    <x v="0"/>
    <n v="62"/>
    <s v="50_FS_0|"/>
    <m/>
    <n v="44678"/>
    <m/>
    <n v="2"/>
    <m/>
    <s v="u"/>
    <s v="1.9.4"/>
    <s v="Informe de pre-gira - información s/comunidad para diseño de estrategias crear piezas, canales"/>
    <x v="0"/>
    <x v="1"/>
    <x v="2"/>
    <m/>
    <m/>
    <m/>
    <m/>
    <d v="2022-04-27T00:00:00"/>
    <x v="22"/>
    <n v="2"/>
    <m/>
    <m/>
    <m/>
    <n v="0"/>
    <n v="0"/>
    <m/>
    <m/>
    <m/>
    <m/>
    <m/>
    <m/>
    <m/>
    <m/>
    <m/>
    <m/>
    <m/>
    <m/>
    <m/>
    <m/>
    <m/>
    <m/>
    <m/>
    <m/>
    <m/>
    <m/>
    <m/>
    <m/>
    <m/>
    <m/>
    <m/>
    <m/>
    <m/>
    <m/>
    <x v="1"/>
  </r>
  <r>
    <n v="3"/>
    <x v="2"/>
    <x v="0"/>
    <n v="46"/>
    <m/>
    <m/>
    <m/>
    <m/>
    <n v="1"/>
    <m/>
    <s v="u"/>
    <n v="1.1000000000000001"/>
    <s v="Bootcamp"/>
    <x v="0"/>
    <x v="3"/>
    <x v="0"/>
    <m/>
    <m/>
    <m/>
    <m/>
    <d v="2022-04-28T00:00:00"/>
    <x v="23"/>
    <n v="10"/>
    <m/>
    <m/>
    <m/>
    <n v="0"/>
    <n v="0"/>
    <m/>
    <m/>
    <m/>
    <m/>
    <m/>
    <m/>
    <m/>
    <m/>
    <m/>
    <m/>
    <m/>
    <m/>
    <m/>
    <m/>
    <m/>
    <m/>
    <m/>
    <m/>
    <m/>
    <m/>
    <m/>
    <m/>
    <m/>
    <m/>
    <m/>
    <m/>
    <m/>
    <m/>
    <x v="1"/>
  </r>
  <r>
    <n v="3"/>
    <x v="2"/>
    <x v="0"/>
    <n v="47"/>
    <m/>
    <m/>
    <m/>
    <m/>
    <n v="2"/>
    <m/>
    <s v="u"/>
    <s v="1.10.1"/>
    <s v="Diseño bootcamp"/>
    <x v="0"/>
    <x v="3"/>
    <x v="0"/>
    <m/>
    <m/>
    <m/>
    <m/>
    <d v="2022-04-28T00:00:00"/>
    <x v="24"/>
    <n v="7"/>
    <m/>
    <m/>
    <m/>
    <n v="0"/>
    <n v="0"/>
    <m/>
    <m/>
    <m/>
    <m/>
    <m/>
    <m/>
    <m/>
    <m/>
    <m/>
    <m/>
    <m/>
    <m/>
    <m/>
    <m/>
    <m/>
    <m/>
    <m/>
    <m/>
    <m/>
    <m/>
    <m/>
    <m/>
    <m/>
    <m/>
    <m/>
    <m/>
    <m/>
    <m/>
    <x v="1"/>
  </r>
  <r>
    <n v="3"/>
    <x v="3"/>
    <x v="0"/>
    <n v="18"/>
    <m/>
    <m/>
    <m/>
    <m/>
    <n v="3"/>
    <m/>
    <s v="u"/>
    <s v="1.10.1.1"/>
    <s v="Produccion bootcamp - locacion - invitados especiales - actividades - agenda que MC quiera desarrollar"/>
    <x v="0"/>
    <x v="1"/>
    <x v="0"/>
    <m/>
    <m/>
    <m/>
    <m/>
    <d v="2022-04-28T00:00:00"/>
    <x v="25"/>
    <n v="2"/>
    <m/>
    <m/>
    <m/>
    <n v="0"/>
    <n v="0"/>
    <m/>
    <m/>
    <m/>
    <m/>
    <m/>
    <m/>
    <m/>
    <m/>
    <m/>
    <m/>
    <m/>
    <m/>
    <m/>
    <m/>
    <m/>
    <m/>
    <m/>
    <m/>
    <m/>
    <m/>
    <m/>
    <m/>
    <m/>
    <m/>
    <m/>
    <m/>
    <m/>
    <m/>
    <x v="1"/>
  </r>
  <r>
    <n v="3"/>
    <x v="3"/>
    <x v="0"/>
    <n v="32"/>
    <m/>
    <m/>
    <m/>
    <m/>
    <n v="3"/>
    <m/>
    <s v="u"/>
    <s v="1.10.1.2"/>
    <s v="Logística, personal necesario,  cómo convocar a la comunidad?"/>
    <x v="0"/>
    <x v="3"/>
    <x v="0"/>
    <m/>
    <m/>
    <m/>
    <m/>
    <d v="2022-04-28T00:00:00"/>
    <x v="24"/>
    <n v="3"/>
    <m/>
    <m/>
    <m/>
    <n v="0"/>
    <n v="0"/>
    <m/>
    <m/>
    <m/>
    <m/>
    <m/>
    <m/>
    <m/>
    <m/>
    <m/>
    <m/>
    <m/>
    <m/>
    <m/>
    <m/>
    <m/>
    <m/>
    <m/>
    <m/>
    <m/>
    <m/>
    <m/>
    <m/>
    <m/>
    <m/>
    <m/>
    <m/>
    <m/>
    <m/>
    <x v="1"/>
  </r>
  <r>
    <n v="3"/>
    <x v="3"/>
    <x v="0"/>
    <n v="17"/>
    <m/>
    <m/>
    <m/>
    <m/>
    <n v="3"/>
    <m/>
    <s v="u"/>
    <s v="1.10.1.3"/>
    <s v="Diseño de herramienta para recopilar información durante el bootcamp"/>
    <x v="0"/>
    <x v="1"/>
    <x v="0"/>
    <m/>
    <m/>
    <m/>
    <m/>
    <d v="2022-04-28T00:00:00"/>
    <x v="25"/>
    <n v="2"/>
    <m/>
    <m/>
    <m/>
    <n v="0"/>
    <n v="0"/>
    <m/>
    <m/>
    <m/>
    <m/>
    <m/>
    <m/>
    <m/>
    <m/>
    <m/>
    <m/>
    <m/>
    <m/>
    <m/>
    <m/>
    <m/>
    <m/>
    <m/>
    <m/>
    <m/>
    <m/>
    <m/>
    <m/>
    <m/>
    <m/>
    <m/>
    <m/>
    <m/>
    <m/>
    <x v="1"/>
  </r>
  <r>
    <n v="3"/>
    <x v="2"/>
    <x v="0"/>
    <n v="49"/>
    <m/>
    <m/>
    <m/>
    <m/>
    <n v="2"/>
    <m/>
    <s v="u"/>
    <s v="1.10.2"/>
    <s v="Bootcamp day"/>
    <x v="0"/>
    <x v="3"/>
    <x v="0"/>
    <m/>
    <m/>
    <m/>
    <m/>
    <d v="2022-06-05T00:00:00"/>
    <x v="23"/>
    <n v="3"/>
    <m/>
    <m/>
    <m/>
    <n v="0"/>
    <n v="0"/>
    <m/>
    <m/>
    <m/>
    <m/>
    <m/>
    <m/>
    <m/>
    <m/>
    <m/>
    <m/>
    <m/>
    <m/>
    <m/>
    <m/>
    <m/>
    <m/>
    <m/>
    <m/>
    <m/>
    <m/>
    <m/>
    <m/>
    <m/>
    <m/>
    <m/>
    <m/>
    <m/>
    <m/>
    <x v="1"/>
  </r>
  <r>
    <n v="3"/>
    <x v="3"/>
    <x v="0"/>
    <n v="48"/>
    <m/>
    <s v="25|"/>
    <m/>
    <m/>
    <n v="3"/>
    <m/>
    <s v="u"/>
    <s v="1.10.2.1"/>
    <s v="Análisis información obtenida y subida al DASH"/>
    <x v="0"/>
    <x v="3"/>
    <x v="0"/>
    <m/>
    <m/>
    <m/>
    <m/>
    <d v="2022-06-05T00:00:00"/>
    <x v="23"/>
    <n v="3"/>
    <m/>
    <m/>
    <m/>
    <n v="0"/>
    <n v="0"/>
    <m/>
    <m/>
    <m/>
    <m/>
    <m/>
    <m/>
    <m/>
    <m/>
    <m/>
    <m/>
    <m/>
    <m/>
    <m/>
    <m/>
    <m/>
    <m/>
    <m/>
    <m/>
    <m/>
    <m/>
    <m/>
    <m/>
    <m/>
    <m/>
    <m/>
    <m/>
    <m/>
    <m/>
    <x v="1"/>
  </r>
  <r>
    <n v="3"/>
    <x v="2"/>
    <x v="0"/>
    <n v="4"/>
    <m/>
    <m/>
    <m/>
    <m/>
    <n v="1"/>
    <m/>
    <s v="u"/>
    <n v="1.1100000000000001"/>
    <s v="Definición estrategia métodos de adquisición - se plantean los escenarios que vamos aprobar - se define campaña digital-activaciones etc"/>
    <x v="0"/>
    <x v="2"/>
    <x v="0"/>
    <m/>
    <m/>
    <m/>
    <m/>
    <d v="2022-04-19T00:00:00"/>
    <x v="12"/>
    <n v="3"/>
    <m/>
    <m/>
    <m/>
    <n v="0"/>
    <n v="0.33333333333333331"/>
    <m/>
    <m/>
    <m/>
    <m/>
    <m/>
    <m/>
    <m/>
    <m/>
    <m/>
    <m/>
    <m/>
    <m/>
    <m/>
    <m/>
    <m/>
    <m/>
    <m/>
    <m/>
    <m/>
    <m/>
    <m/>
    <m/>
    <m/>
    <m/>
    <m/>
    <m/>
    <m/>
    <m/>
    <x v="1"/>
  </r>
  <r>
    <n v="3"/>
    <x v="3"/>
    <x v="0"/>
    <n v="25"/>
    <s v="48_FS_0|"/>
    <s v="8|27|20|11|10|22|"/>
    <n v="44721"/>
    <m/>
    <n v="2"/>
    <m/>
    <s v="u"/>
    <s v="1.11.1"/>
    <s v="Modelos/escenarios  de adquisición a probar"/>
    <x v="0"/>
    <x v="3"/>
    <x v="5"/>
    <m/>
    <m/>
    <m/>
    <m/>
    <d v="2022-06-09T00:00:00"/>
    <x v="12"/>
    <n v="1"/>
    <m/>
    <m/>
    <m/>
    <n v="0"/>
    <n v="0"/>
    <m/>
    <m/>
    <m/>
    <m/>
    <m/>
    <m/>
    <m/>
    <m/>
    <m/>
    <m/>
    <m/>
    <m/>
    <m/>
    <m/>
    <m/>
    <m/>
    <m/>
    <m/>
    <m/>
    <m/>
    <m/>
    <m/>
    <m/>
    <m/>
    <m/>
    <m/>
    <m/>
    <m/>
    <x v="1"/>
  </r>
  <r>
    <n v="3"/>
    <x v="3"/>
    <x v="0"/>
    <n v="26"/>
    <m/>
    <m/>
    <m/>
    <m/>
    <n v="2"/>
    <m/>
    <s v="u"/>
    <s v="1.11.2"/>
    <s v="Campaña Digital - canales - mensaje - target - audiencia"/>
    <x v="0"/>
    <x v="3"/>
    <x v="4"/>
    <m/>
    <m/>
    <m/>
    <m/>
    <d v="2022-05-09T00:00:00"/>
    <x v="26"/>
    <n v="1"/>
    <m/>
    <m/>
    <m/>
    <n v="0"/>
    <n v="0"/>
    <m/>
    <m/>
    <m/>
    <m/>
    <m/>
    <m/>
    <m/>
    <m/>
    <m/>
    <m/>
    <m/>
    <m/>
    <m/>
    <m/>
    <m/>
    <m/>
    <m/>
    <m/>
    <m/>
    <m/>
    <m/>
    <m/>
    <m/>
    <m/>
    <m/>
    <m/>
    <m/>
    <m/>
    <x v="1"/>
  </r>
  <r>
    <n v="3"/>
    <x v="3"/>
    <x v="0"/>
    <n v="63"/>
    <m/>
    <m/>
    <m/>
    <m/>
    <n v="2"/>
    <m/>
    <s v="u"/>
    <s v="1.11.3"/>
    <s v="Qué tipo de incentivos mortivan ? Validado por consumidores"/>
    <x v="0"/>
    <x v="0"/>
    <x v="4"/>
    <m/>
    <m/>
    <m/>
    <m/>
    <d v="2022-04-19T00:00:00"/>
    <x v="27"/>
    <n v="1"/>
    <m/>
    <m/>
    <m/>
    <n v="100"/>
    <n v="1"/>
    <m/>
    <m/>
    <m/>
    <m/>
    <m/>
    <m/>
    <m/>
    <m/>
    <m/>
    <m/>
    <m/>
    <m/>
    <m/>
    <m/>
    <m/>
    <m/>
    <m/>
    <m/>
    <m/>
    <m/>
    <m/>
    <m/>
    <m/>
    <m/>
    <m/>
    <m/>
    <m/>
    <m/>
    <x v="1"/>
  </r>
  <r>
    <n v="3"/>
    <x v="3"/>
    <x v="0"/>
    <n v="64"/>
    <m/>
    <m/>
    <m/>
    <m/>
    <n v="1"/>
    <m/>
    <s v="u"/>
    <n v="1.1200000000000001"/>
    <s v="aprobación de MC"/>
    <x v="0"/>
    <x v="0"/>
    <x v="0"/>
    <m/>
    <m/>
    <m/>
    <m/>
    <d v="2022-04-19T00:00:00"/>
    <x v="27"/>
    <n v="1"/>
    <m/>
    <m/>
    <m/>
    <n v="100"/>
    <n v="1"/>
    <m/>
    <m/>
    <m/>
    <m/>
    <m/>
    <m/>
    <m/>
    <m/>
    <m/>
    <m/>
    <m/>
    <m/>
    <m/>
    <m/>
    <m/>
    <m/>
    <m/>
    <m/>
    <m/>
    <m/>
    <m/>
    <m/>
    <m/>
    <m/>
    <m/>
    <m/>
    <m/>
    <m/>
    <x v="1"/>
  </r>
  <r>
    <n v="3"/>
    <x v="0"/>
    <x v="0"/>
    <n v="19"/>
    <m/>
    <m/>
    <m/>
    <m/>
    <n v="0"/>
    <m/>
    <s v="u"/>
    <n v="2"/>
    <s v="PREPARATION "/>
    <x v="0"/>
    <x v="3"/>
    <x v="0"/>
    <m/>
    <m/>
    <m/>
    <m/>
    <d v="2022-06-10T00:00:00"/>
    <x v="28"/>
    <n v="18"/>
    <m/>
    <m/>
    <m/>
    <n v="0"/>
    <n v="0"/>
    <m/>
    <m/>
    <m/>
    <m/>
    <m/>
    <m/>
    <m/>
    <m/>
    <m/>
    <m/>
    <m/>
    <m/>
    <m/>
    <m/>
    <m/>
    <m/>
    <m/>
    <m/>
    <m/>
    <m/>
    <m/>
    <m/>
    <m/>
    <m/>
    <m/>
    <m/>
    <m/>
    <m/>
    <x v="1"/>
  </r>
  <r>
    <n v="3"/>
    <x v="3"/>
    <x v="0"/>
    <n v="8"/>
    <s v="25_FS_0|"/>
    <m/>
    <n v="44722"/>
    <m/>
    <n v="1"/>
    <m/>
    <s v="u"/>
    <n v="2.1"/>
    <s v="Diseño creativos de mensajes (emisores y receptores), piezas,"/>
    <x v="0"/>
    <x v="3"/>
    <x v="0"/>
    <m/>
    <m/>
    <m/>
    <m/>
    <d v="2022-06-10T00:00:00"/>
    <x v="29"/>
    <n v="4"/>
    <m/>
    <m/>
    <m/>
    <n v="0"/>
    <n v="0"/>
    <m/>
    <m/>
    <m/>
    <m/>
    <m/>
    <m/>
    <m/>
    <m/>
    <m/>
    <m/>
    <m/>
    <m/>
    <m/>
    <m/>
    <m/>
    <m/>
    <m/>
    <m/>
    <m/>
    <m/>
    <m/>
    <m/>
    <m/>
    <m/>
    <m/>
    <m/>
    <m/>
    <m/>
    <x v="1"/>
  </r>
  <r>
    <n v="3"/>
    <x v="3"/>
    <x v="0"/>
    <n v="27"/>
    <s v="25_FS_0|"/>
    <m/>
    <n v="44722"/>
    <m/>
    <n v="1"/>
    <m/>
    <s v="u"/>
    <n v="2.2000000000000002"/>
    <s v="Diseño plan de incentivos consumidores/agencias/receptores"/>
    <x v="0"/>
    <x v="3"/>
    <x v="0"/>
    <m/>
    <m/>
    <m/>
    <m/>
    <d v="2022-06-10T00:00:00"/>
    <x v="29"/>
    <n v="4"/>
    <m/>
    <m/>
    <m/>
    <n v="0"/>
    <n v="0"/>
    <m/>
    <m/>
    <m/>
    <m/>
    <m/>
    <m/>
    <m/>
    <m/>
    <m/>
    <m/>
    <m/>
    <m/>
    <m/>
    <m/>
    <m/>
    <m/>
    <m/>
    <m/>
    <m/>
    <m/>
    <m/>
    <m/>
    <m/>
    <m/>
    <m/>
    <m/>
    <m/>
    <m/>
    <x v="1"/>
  </r>
  <r>
    <n v="3"/>
    <x v="3"/>
    <x v="0"/>
    <n v="20"/>
    <s v="25_FS_0|"/>
    <m/>
    <n v="44722"/>
    <m/>
    <n v="1"/>
    <m/>
    <s v="u"/>
    <n v="2.2999999999999998"/>
    <s v="Producción de  digitales/piezas/uniformes/regalos"/>
    <x v="0"/>
    <x v="3"/>
    <x v="0"/>
    <m/>
    <m/>
    <m/>
    <m/>
    <d v="2022-06-10T00:00:00"/>
    <x v="28"/>
    <n v="5"/>
    <m/>
    <m/>
    <m/>
    <n v="0"/>
    <n v="0"/>
    <m/>
    <m/>
    <m/>
    <m/>
    <m/>
    <m/>
    <m/>
    <m/>
    <m/>
    <m/>
    <m/>
    <m/>
    <m/>
    <m/>
    <m/>
    <m/>
    <m/>
    <m/>
    <m/>
    <m/>
    <m/>
    <m/>
    <m/>
    <m/>
    <m/>
    <m/>
    <m/>
    <m/>
    <x v="1"/>
  </r>
  <r>
    <n v="3"/>
    <x v="3"/>
    <x v="0"/>
    <n v="11"/>
    <s v="25_FS_0|"/>
    <m/>
    <n v="44722"/>
    <m/>
    <n v="1"/>
    <m/>
    <s v="u"/>
    <n v="2.4"/>
    <s v="Acceso a plataformas Paysend"/>
    <x v="0"/>
    <x v="3"/>
    <x v="0"/>
    <m/>
    <m/>
    <m/>
    <m/>
    <d v="2022-06-10T00:00:00"/>
    <x v="30"/>
    <n v="2"/>
    <m/>
    <m/>
    <m/>
    <n v="0"/>
    <n v="0"/>
    <m/>
    <m/>
    <m/>
    <m/>
    <m/>
    <m/>
    <m/>
    <m/>
    <m/>
    <m/>
    <m/>
    <m/>
    <m/>
    <m/>
    <m/>
    <m/>
    <m/>
    <m/>
    <m/>
    <m/>
    <m/>
    <m/>
    <m/>
    <m/>
    <m/>
    <m/>
    <m/>
    <m/>
    <x v="1"/>
  </r>
  <r>
    <n v="3"/>
    <x v="3"/>
    <x v="0"/>
    <n v="10"/>
    <s v="25_FS_0|"/>
    <m/>
    <n v="44722"/>
    <m/>
    <n v="1"/>
    <m/>
    <s v="u"/>
    <n v="2.5"/>
    <s v="Comunicación al consumidor impresión/digital"/>
    <x v="0"/>
    <x v="3"/>
    <x v="0"/>
    <m/>
    <m/>
    <m/>
    <m/>
    <d v="2022-06-10T00:00:00"/>
    <x v="30"/>
    <n v="2"/>
    <m/>
    <m/>
    <m/>
    <n v="0"/>
    <n v="0"/>
    <m/>
    <m/>
    <m/>
    <m/>
    <m/>
    <m/>
    <m/>
    <m/>
    <m/>
    <m/>
    <m/>
    <m/>
    <m/>
    <m/>
    <m/>
    <m/>
    <m/>
    <m/>
    <m/>
    <m/>
    <m/>
    <m/>
    <m/>
    <m/>
    <m/>
    <m/>
    <m/>
    <m/>
    <x v="1"/>
  </r>
  <r>
    <n v="3"/>
    <x v="3"/>
    <x v="0"/>
    <n v="22"/>
    <s v="25_FS_0|"/>
    <m/>
    <n v="44722"/>
    <m/>
    <n v="1"/>
    <m/>
    <s v="u"/>
    <n v="2.6"/>
    <s v="Preparación DASH internamente"/>
    <x v="0"/>
    <x v="3"/>
    <x v="0"/>
    <m/>
    <m/>
    <m/>
    <m/>
    <d v="2022-06-10T00:00:00"/>
    <x v="31"/>
    <n v="1"/>
    <m/>
    <m/>
    <m/>
    <n v="0"/>
    <n v="0"/>
    <m/>
    <m/>
    <m/>
    <m/>
    <m/>
    <m/>
    <m/>
    <m/>
    <m/>
    <m/>
    <m/>
    <m/>
    <m/>
    <m/>
    <m/>
    <m/>
    <m/>
    <m/>
    <m/>
    <m/>
    <m/>
    <m/>
    <m/>
    <m/>
    <m/>
    <m/>
    <m/>
    <m/>
    <x v="1"/>
  </r>
  <r>
    <n v="3"/>
    <x v="0"/>
    <x v="0"/>
    <n v="28"/>
    <m/>
    <m/>
    <m/>
    <m/>
    <n v="0"/>
    <m/>
    <s v="u"/>
    <n v="3"/>
    <s v="EJECUCIÓN"/>
    <x v="0"/>
    <x v="2"/>
    <x v="0"/>
    <m/>
    <m/>
    <m/>
    <m/>
    <d v="2022-04-22T00:00:00"/>
    <x v="32"/>
    <n v="49"/>
    <m/>
    <m/>
    <m/>
    <n v="0"/>
    <n v="0.25"/>
    <m/>
    <m/>
    <m/>
    <m/>
    <m/>
    <m/>
    <m/>
    <m/>
    <m/>
    <m/>
    <m/>
    <m/>
    <m/>
    <m/>
    <m/>
    <m/>
    <m/>
    <m/>
    <m/>
    <m/>
    <m/>
    <m/>
    <m/>
    <m/>
    <m/>
    <m/>
    <m/>
    <m/>
    <x v="1"/>
  </r>
  <r>
    <n v="3"/>
    <x v="3"/>
    <x v="0"/>
    <n v="29"/>
    <m/>
    <m/>
    <m/>
    <m/>
    <n v="1"/>
    <m/>
    <s v="u"/>
    <n v="3.1"/>
    <s v="Itinerario de visitas/activaciones"/>
    <x v="0"/>
    <x v="3"/>
    <x v="0"/>
    <m/>
    <m/>
    <m/>
    <m/>
    <d v="2022-06-06T00:00:00"/>
    <x v="33"/>
    <n v="2"/>
    <m/>
    <m/>
    <m/>
    <n v="0"/>
    <n v="0"/>
    <m/>
    <m/>
    <m/>
    <m/>
    <m/>
    <m/>
    <m/>
    <m/>
    <m/>
    <m/>
    <m/>
    <m/>
    <m/>
    <m/>
    <m/>
    <m/>
    <m/>
    <m/>
    <m/>
    <m/>
    <m/>
    <m/>
    <m/>
    <m/>
    <m/>
    <m/>
    <m/>
    <m/>
    <x v="1"/>
  </r>
  <r>
    <n v="3"/>
    <x v="3"/>
    <x v="0"/>
    <n v="9"/>
    <m/>
    <s v="12|"/>
    <m/>
    <m/>
    <n v="1"/>
    <m/>
    <s v="u"/>
    <n v="3.2"/>
    <s v="Speach entrenamiento team y herramienta que van a utilizar"/>
    <x v="0"/>
    <x v="3"/>
    <x v="0"/>
    <m/>
    <m/>
    <m/>
    <m/>
    <d v="2022-05-20T00:00:00"/>
    <x v="34"/>
    <n v="5"/>
    <m/>
    <m/>
    <m/>
    <n v="0"/>
    <n v="0"/>
    <m/>
    <m/>
    <m/>
    <m/>
    <m/>
    <m/>
    <m/>
    <m/>
    <m/>
    <m/>
    <m/>
    <m/>
    <m/>
    <m/>
    <m/>
    <m/>
    <m/>
    <m/>
    <m/>
    <m/>
    <m/>
    <m/>
    <m/>
    <m/>
    <m/>
    <m/>
    <m/>
    <m/>
    <x v="1"/>
  </r>
  <r>
    <n v="3"/>
    <x v="3"/>
    <x v="0"/>
    <n v="21"/>
    <m/>
    <m/>
    <m/>
    <m/>
    <n v="1"/>
    <m/>
    <s v="u"/>
    <n v="3.3"/>
    <s v="Entrenamiento de embajadores"/>
    <x v="0"/>
    <x v="0"/>
    <x v="0"/>
    <m/>
    <m/>
    <m/>
    <m/>
    <d v="2022-04-22T00:00:00"/>
    <x v="35"/>
    <n v="2"/>
    <m/>
    <m/>
    <m/>
    <n v="100"/>
    <n v="1"/>
    <m/>
    <m/>
    <m/>
    <m/>
    <m/>
    <m/>
    <m/>
    <m/>
    <m/>
    <m/>
    <m/>
    <m/>
    <m/>
    <m/>
    <m/>
    <m/>
    <m/>
    <m/>
    <m/>
    <m/>
    <m/>
    <m/>
    <m/>
    <m/>
    <m/>
    <m/>
    <m/>
    <m/>
    <x v="1"/>
  </r>
  <r>
    <n v="3"/>
    <x v="3"/>
    <x v="0"/>
    <n v="30"/>
    <m/>
    <m/>
    <m/>
    <m/>
    <n v="1"/>
    <m/>
    <s v="u"/>
    <n v="3.4"/>
    <s v="Team en calle"/>
    <x v="0"/>
    <x v="3"/>
    <x v="0"/>
    <m/>
    <m/>
    <m/>
    <m/>
    <d v="2022-06-02T00:00:00"/>
    <x v="32"/>
    <n v="40"/>
    <m/>
    <m/>
    <m/>
    <n v="0"/>
    <n v="0"/>
    <m/>
    <m/>
    <m/>
    <m/>
    <m/>
    <m/>
    <m/>
    <m/>
    <m/>
    <m/>
    <m/>
    <m/>
    <m/>
    <m/>
    <m/>
    <m/>
    <m/>
    <m/>
    <m/>
    <m/>
    <m/>
    <m/>
    <m/>
    <m/>
    <m/>
    <m/>
    <m/>
    <m/>
    <x v="1"/>
  </r>
  <r>
    <n v="3"/>
    <x v="0"/>
    <x v="0"/>
    <n v="5"/>
    <m/>
    <m/>
    <m/>
    <m/>
    <n v="0"/>
    <m/>
    <s v="u"/>
    <n v="4"/>
    <s v="XXXXX"/>
    <x v="0"/>
    <x v="2"/>
    <x v="0"/>
    <m/>
    <m/>
    <m/>
    <m/>
    <d v="2022-03-30T00:00:00"/>
    <x v="36"/>
    <n v="3"/>
    <m/>
    <m/>
    <m/>
    <n v="0"/>
    <n v="0.66666666666666663"/>
    <m/>
    <m/>
    <m/>
    <m/>
    <m/>
    <m/>
    <m/>
    <m/>
    <m/>
    <m/>
    <m/>
    <m/>
    <m/>
    <m/>
    <m/>
    <m/>
    <m/>
    <m/>
    <m/>
    <m/>
    <m/>
    <m/>
    <m/>
    <m/>
    <m/>
    <m/>
    <m/>
    <m/>
    <x v="1"/>
  </r>
  <r>
    <n v="3"/>
    <x v="3"/>
    <x v="0"/>
    <n v="6"/>
    <m/>
    <m/>
    <m/>
    <m/>
    <n v="1"/>
    <m/>
    <s v="u"/>
    <n v="4.0999999999999996"/>
    <s v="xxx"/>
    <x v="0"/>
    <x v="0"/>
    <x v="0"/>
    <m/>
    <m/>
    <m/>
    <m/>
    <d v="2022-04-22T00:00:00"/>
    <x v="14"/>
    <n v="1"/>
    <m/>
    <m/>
    <m/>
    <n v="100"/>
    <n v="1"/>
    <m/>
    <m/>
    <m/>
    <m/>
    <m/>
    <m/>
    <m/>
    <m/>
    <m/>
    <m/>
    <m/>
    <m/>
    <m/>
    <m/>
    <m/>
    <m/>
    <m/>
    <m/>
    <m/>
    <m/>
    <m/>
    <m/>
    <m/>
    <m/>
    <m/>
    <m/>
    <m/>
    <m/>
    <x v="1"/>
  </r>
  <r>
    <n v="3"/>
    <x v="3"/>
    <x v="0"/>
    <n v="7"/>
    <m/>
    <m/>
    <m/>
    <m/>
    <n v="1"/>
    <m/>
    <s v="u"/>
    <n v="4.2"/>
    <s v="xxx"/>
    <x v="0"/>
    <x v="0"/>
    <x v="0"/>
    <m/>
    <m/>
    <m/>
    <m/>
    <d v="2022-03-30T00:00:00"/>
    <x v="37"/>
    <n v="1"/>
    <m/>
    <m/>
    <m/>
    <n v="100"/>
    <n v="1"/>
    <m/>
    <m/>
    <m/>
    <m/>
    <m/>
    <m/>
    <m/>
    <m/>
    <m/>
    <m/>
    <m/>
    <m/>
    <m/>
    <m/>
    <m/>
    <m/>
    <m/>
    <m/>
    <m/>
    <m/>
    <m/>
    <m/>
    <m/>
    <m/>
    <m/>
    <m/>
    <m/>
    <m/>
    <x v="1"/>
  </r>
  <r>
    <n v="3"/>
    <x v="3"/>
    <x v="0"/>
    <n v="12"/>
    <s v="9_FS_0|"/>
    <m/>
    <n v="44708"/>
    <m/>
    <n v="1"/>
    <m/>
    <s v="u"/>
    <n v="4.3"/>
    <s v="xxx"/>
    <x v="0"/>
    <x v="3"/>
    <x v="0"/>
    <m/>
    <m/>
    <m/>
    <m/>
    <d v="2022-05-27T00:00:00"/>
    <x v="36"/>
    <n v="1"/>
    <m/>
    <m/>
    <m/>
    <n v="0"/>
    <n v="0"/>
    <m/>
    <m/>
    <m/>
    <m/>
    <m/>
    <m/>
    <m/>
    <m/>
    <m/>
    <m/>
    <m/>
    <m/>
    <m/>
    <m/>
    <m/>
    <m/>
    <m/>
    <m/>
    <m/>
    <m/>
    <m/>
    <m/>
    <m/>
    <m/>
    <m/>
    <m/>
    <m/>
    <m/>
    <x v="1"/>
  </r>
  <r>
    <n v="3"/>
    <x v="4"/>
    <x v="0"/>
    <n v="13"/>
    <m/>
    <m/>
    <m/>
    <m/>
    <n v="0"/>
    <m/>
    <s v="u"/>
    <n v="5"/>
    <s v="xxx"/>
    <x v="0"/>
    <x v="0"/>
    <x v="0"/>
    <m/>
    <m/>
    <m/>
    <m/>
    <d v="2022-03-30T00:00:00"/>
    <x v="37"/>
    <n v="1"/>
    <m/>
    <m/>
    <m/>
    <n v="100"/>
    <n v="1"/>
    <m/>
    <m/>
    <m/>
    <m/>
    <m/>
    <m/>
    <m/>
    <m/>
    <m/>
    <m/>
    <m/>
    <m/>
    <m/>
    <m/>
    <m/>
    <m/>
    <m/>
    <m/>
    <m/>
    <m/>
    <m/>
    <m/>
    <m/>
    <m/>
    <m/>
    <m/>
    <m/>
    <m/>
    <x v="1"/>
  </r>
  <r>
    <n v="11"/>
    <x v="0"/>
    <x v="0"/>
    <n v="1"/>
    <m/>
    <m/>
    <m/>
    <m/>
    <n v="0"/>
    <m/>
    <s v="u"/>
    <n v="1"/>
    <s v="PRE PURCHASE STAGE"/>
    <x v="0"/>
    <x v="1"/>
    <x v="0"/>
    <m/>
    <d v="2022-03-10T00:00:00"/>
    <d v="2022-03-10T00:00:00"/>
    <m/>
    <d v="2022-03-04T00:00:00"/>
    <x v="38"/>
    <n v="30"/>
    <m/>
    <m/>
    <m/>
    <n v="0"/>
    <n v="0.21428571428571427"/>
    <d v="2022-03-09T00:00:00"/>
    <d v="2022-03-09T00:00:00"/>
    <m/>
    <m/>
    <m/>
    <m/>
    <m/>
    <m/>
    <m/>
    <m/>
    <m/>
    <m/>
    <m/>
    <m/>
    <m/>
    <m/>
    <m/>
    <m/>
    <m/>
    <m/>
    <m/>
    <m/>
    <m/>
    <m/>
    <m/>
    <m/>
    <m/>
    <m/>
    <x v="1"/>
  </r>
  <r>
    <n v="11"/>
    <x v="3"/>
    <x v="0"/>
    <n v="57"/>
    <m/>
    <m/>
    <m/>
    <m/>
    <n v="1"/>
    <m/>
    <s v="u"/>
    <n v="1.1000000000000001"/>
    <s v="dgdg"/>
    <x v="0"/>
    <x v="1"/>
    <x v="0"/>
    <m/>
    <m/>
    <m/>
    <m/>
    <d v="2022-03-22T00:00:00"/>
    <x v="17"/>
    <n v="10"/>
    <m/>
    <m/>
    <m/>
    <n v="0"/>
    <n v="0.5"/>
    <m/>
    <m/>
    <m/>
    <m/>
    <m/>
    <m/>
    <m/>
    <m/>
    <m/>
    <m/>
    <m/>
    <m/>
    <m/>
    <m/>
    <m/>
    <m/>
    <m/>
    <m/>
    <m/>
    <m/>
    <m/>
    <m/>
    <m/>
    <m/>
    <m/>
    <m/>
    <m/>
    <m/>
    <x v="1"/>
  </r>
  <r>
    <n v="11"/>
    <x v="3"/>
    <x v="0"/>
    <n v="61"/>
    <m/>
    <m/>
    <m/>
    <m/>
    <n v="1"/>
    <m/>
    <s v="u"/>
    <n v="1.2"/>
    <s v="dgdg"/>
    <x v="0"/>
    <x v="1"/>
    <x v="0"/>
    <m/>
    <m/>
    <m/>
    <m/>
    <d v="2022-03-10T00:00:00"/>
    <x v="39"/>
    <n v="10"/>
    <m/>
    <m/>
    <m/>
    <n v="0"/>
    <n v="0.5"/>
    <m/>
    <m/>
    <m/>
    <m/>
    <m/>
    <m/>
    <m/>
    <m/>
    <m/>
    <m/>
    <m/>
    <m/>
    <m/>
    <m/>
    <m/>
    <m/>
    <m/>
    <m/>
    <m/>
    <m/>
    <m/>
    <m/>
    <m/>
    <m/>
    <m/>
    <m/>
    <m/>
    <m/>
    <x v="1"/>
  </r>
  <r>
    <n v="11"/>
    <x v="3"/>
    <x v="0"/>
    <n v="60"/>
    <m/>
    <m/>
    <m/>
    <m/>
    <n v="1"/>
    <m/>
    <s v="u"/>
    <n v="1.3"/>
    <s v="dgdg"/>
    <x v="0"/>
    <x v="1"/>
    <x v="0"/>
    <m/>
    <m/>
    <m/>
    <m/>
    <d v="2022-04-18T00:00:00"/>
    <x v="38"/>
    <n v="10"/>
    <m/>
    <m/>
    <m/>
    <n v="0"/>
    <n v="0.5"/>
    <m/>
    <m/>
    <m/>
    <m/>
    <m/>
    <m/>
    <m/>
    <m/>
    <m/>
    <m/>
    <m/>
    <m/>
    <m/>
    <m/>
    <m/>
    <m/>
    <m/>
    <m/>
    <m/>
    <m/>
    <m/>
    <m/>
    <m/>
    <m/>
    <m/>
    <m/>
    <m/>
    <m/>
    <x v="1"/>
  </r>
  <r>
    <n v="11"/>
    <x v="1"/>
    <x v="1"/>
    <n v="51"/>
    <m/>
    <m/>
    <m/>
    <m/>
    <n v="1"/>
    <m/>
    <s v="u"/>
    <n v="1.4"/>
    <s v="Development Site identified (3 Apple Flat Rd, Alligator Creek)"/>
    <x v="0"/>
    <x v="1"/>
    <x v="0"/>
    <m/>
    <d v="2022-03-10T00:00:00"/>
    <d v="2022-03-10T00:00:00"/>
    <n v="0"/>
    <d v="2022-03-17T00:00:00"/>
    <x v="8"/>
    <n v="0"/>
    <m/>
    <m/>
    <m/>
    <n v="0"/>
    <n v="0"/>
    <d v="2022-03-09T00:00:00"/>
    <d v="2022-03-09T00:00:00"/>
    <n v="0"/>
    <m/>
    <m/>
    <m/>
    <s v="3 Apple Flat Rd, Alligator Creek_x000d__x000a_"/>
    <m/>
    <m/>
    <m/>
    <m/>
    <m/>
    <m/>
    <m/>
    <m/>
    <m/>
    <m/>
    <m/>
    <m/>
    <m/>
    <m/>
    <m/>
    <m/>
    <m/>
    <m/>
    <m/>
    <m/>
    <m/>
    <x v="1"/>
  </r>
  <r>
    <n v="11"/>
    <x v="1"/>
    <x v="1"/>
    <n v="55"/>
    <m/>
    <m/>
    <m/>
    <m/>
    <n v="1"/>
    <m/>
    <s v="u"/>
    <n v="1.5"/>
    <s v="Development Site identified (3 Apple Flat Rd, Alligator Creek)"/>
    <x v="0"/>
    <x v="1"/>
    <x v="0"/>
    <m/>
    <m/>
    <m/>
    <m/>
    <d v="2022-03-04T00:00:00"/>
    <x v="40"/>
    <n v="0"/>
    <m/>
    <m/>
    <m/>
    <n v="0"/>
    <n v="0"/>
    <m/>
    <m/>
    <m/>
    <m/>
    <m/>
    <m/>
    <s v="3 Apple Flat Rd, Alligator Creek_x000d__x000a_"/>
    <m/>
    <m/>
    <m/>
    <m/>
    <m/>
    <m/>
    <m/>
    <m/>
    <m/>
    <m/>
    <m/>
    <m/>
    <m/>
    <m/>
    <m/>
    <m/>
    <m/>
    <m/>
    <m/>
    <m/>
    <m/>
    <x v="1"/>
  </r>
  <r>
    <n v="11"/>
    <x v="1"/>
    <x v="1"/>
    <n v="54"/>
    <m/>
    <m/>
    <m/>
    <m/>
    <n v="1"/>
    <m/>
    <s v="u"/>
    <n v="1.6"/>
    <s v="Development Site identified (3 Apple Flat Rd, Alligator Creek)"/>
    <x v="0"/>
    <x v="1"/>
    <x v="0"/>
    <m/>
    <m/>
    <m/>
    <m/>
    <d v="2022-03-06T00:00:00"/>
    <x v="41"/>
    <n v="0"/>
    <m/>
    <m/>
    <m/>
    <n v="0"/>
    <n v="0"/>
    <m/>
    <m/>
    <m/>
    <m/>
    <m/>
    <m/>
    <s v="3 Apple Flat Rd, Alligator Creek_x000d__x000a_"/>
    <m/>
    <m/>
    <m/>
    <m/>
    <m/>
    <m/>
    <m/>
    <m/>
    <m/>
    <m/>
    <m/>
    <m/>
    <m/>
    <m/>
    <m/>
    <m/>
    <m/>
    <m/>
    <m/>
    <m/>
    <m/>
    <x v="1"/>
  </r>
  <r>
    <n v="11"/>
    <x v="1"/>
    <x v="1"/>
    <n v="56"/>
    <m/>
    <m/>
    <m/>
    <m/>
    <n v="1"/>
    <m/>
    <s v="u"/>
    <n v="1.7"/>
    <s v="Development Site identified (3 Apple Flat Rd, Alligator Creek)"/>
    <x v="0"/>
    <x v="1"/>
    <x v="0"/>
    <m/>
    <m/>
    <m/>
    <m/>
    <d v="2022-03-04T00:00:00"/>
    <x v="40"/>
    <n v="0"/>
    <m/>
    <m/>
    <m/>
    <n v="0"/>
    <n v="0"/>
    <m/>
    <m/>
    <m/>
    <m/>
    <m/>
    <m/>
    <s v="3 Apple Flat Rd, Alligator Creek_x000d__x000a_"/>
    <m/>
    <m/>
    <m/>
    <m/>
    <m/>
    <m/>
    <m/>
    <m/>
    <m/>
    <m/>
    <m/>
    <m/>
    <m/>
    <m/>
    <m/>
    <m/>
    <m/>
    <m/>
    <m/>
    <m/>
    <m/>
    <x v="1"/>
  </r>
  <r>
    <n v="11"/>
    <x v="0"/>
    <x v="0"/>
    <n v="2"/>
    <m/>
    <m/>
    <m/>
    <m/>
    <n v="0"/>
    <m/>
    <s v="u"/>
    <n v="2"/>
    <s v="NEGOTIATING CONTRACTS &amp; PURCHASING"/>
    <x v="0"/>
    <x v="2"/>
    <x v="0"/>
    <m/>
    <m/>
    <m/>
    <m/>
    <d v="2022-03-04T00:00:00"/>
    <x v="42"/>
    <n v="1"/>
    <m/>
    <m/>
    <m/>
    <n v="0"/>
    <n v="0.33333333333333331"/>
    <d v="2022-04-12T00:00:00"/>
    <d v="2022-04-12T00:00:00"/>
    <m/>
    <m/>
    <n v="25000"/>
    <n v="5000"/>
    <m/>
    <m/>
    <m/>
    <m/>
    <m/>
    <m/>
    <m/>
    <m/>
    <m/>
    <m/>
    <m/>
    <m/>
    <m/>
    <m/>
    <m/>
    <m/>
    <m/>
    <m/>
    <m/>
    <m/>
    <m/>
    <m/>
    <x v="1"/>
  </r>
  <r>
    <n v="11"/>
    <x v="2"/>
    <x v="0"/>
    <n v="52"/>
    <m/>
    <m/>
    <m/>
    <m/>
    <n v="1"/>
    <m/>
    <s v="u"/>
    <n v="2.1"/>
    <s v="PRIOR TO EXECUTION STAGE"/>
    <x v="0"/>
    <x v="0"/>
    <x v="0"/>
    <m/>
    <m/>
    <m/>
    <m/>
    <d v="2022-03-04T00:00:00"/>
    <x v="2"/>
    <n v="0"/>
    <m/>
    <m/>
    <m/>
    <n v="100"/>
    <n v="1"/>
    <d v="2022-04-12T00:00:00"/>
    <d v="2022-04-12T00:00:00"/>
    <m/>
    <m/>
    <m/>
    <m/>
    <m/>
    <m/>
    <m/>
    <m/>
    <m/>
    <m/>
    <m/>
    <m/>
    <m/>
    <m/>
    <m/>
    <m/>
    <m/>
    <m/>
    <m/>
    <m/>
    <m/>
    <m/>
    <m/>
    <m/>
    <m/>
    <m/>
    <x v="1"/>
  </r>
  <r>
    <n v="11"/>
    <x v="1"/>
    <x v="1"/>
    <n v="34"/>
    <m/>
    <s v="35|"/>
    <m/>
    <m/>
    <n v="2"/>
    <m/>
    <s v="u"/>
    <s v="2.1.1"/>
    <s v="Form 6 - Enlist Buyers Agent (Ben Waugh)"/>
    <x v="0"/>
    <x v="0"/>
    <x v="0"/>
    <m/>
    <m/>
    <m/>
    <m/>
    <d v="2022-03-04T00:00:00"/>
    <x v="40"/>
    <n v="0"/>
    <m/>
    <m/>
    <m/>
    <n v="100"/>
    <n v="1"/>
    <m/>
    <m/>
    <m/>
    <m/>
    <m/>
    <m/>
    <s v="Ben Waugh"/>
    <m/>
    <m/>
    <m/>
    <m/>
    <m/>
    <m/>
    <m/>
    <m/>
    <m/>
    <m/>
    <m/>
    <m/>
    <m/>
    <m/>
    <m/>
    <m/>
    <m/>
    <m/>
    <m/>
    <m/>
    <m/>
    <x v="1"/>
  </r>
  <r>
    <n v="11"/>
    <x v="1"/>
    <x v="1"/>
    <n v="35"/>
    <s v="34_FS_0|"/>
    <s v="36|"/>
    <n v="44625"/>
    <m/>
    <n v="2"/>
    <m/>
    <s v="u"/>
    <s v="2.1.2"/>
    <s v="Sign Contract"/>
    <x v="0"/>
    <x v="0"/>
    <x v="0"/>
    <m/>
    <m/>
    <m/>
    <m/>
    <d v="2022-03-05T00:00:00"/>
    <x v="43"/>
    <n v="0"/>
    <m/>
    <m/>
    <m/>
    <n v="100"/>
    <n v="1"/>
    <d v="2022-04-12T00:00:00"/>
    <d v="2022-04-12T00:00:00"/>
    <n v="0"/>
    <m/>
    <m/>
    <m/>
    <m/>
    <m/>
    <m/>
    <m/>
    <m/>
    <m/>
    <m/>
    <m/>
    <m/>
    <m/>
    <m/>
    <m/>
    <m/>
    <m/>
    <m/>
    <m/>
    <m/>
    <m/>
    <m/>
    <m/>
    <m/>
    <m/>
    <x v="1"/>
  </r>
  <r>
    <n v="11"/>
    <x v="1"/>
    <x v="1"/>
    <n v="36"/>
    <s v="35_FS_0|"/>
    <s v="37|"/>
    <n v="44626"/>
    <m/>
    <n v="2"/>
    <m/>
    <s v="u"/>
    <s v="2.1.3"/>
    <s v="Select Solicitor"/>
    <x v="0"/>
    <x v="0"/>
    <x v="0"/>
    <m/>
    <m/>
    <m/>
    <m/>
    <d v="2022-03-06T00:00:00"/>
    <x v="41"/>
    <n v="0"/>
    <m/>
    <m/>
    <m/>
    <n v="100"/>
    <n v="1"/>
    <m/>
    <m/>
    <m/>
    <m/>
    <m/>
    <m/>
    <s v="Use QPLG, Yasmin Parker"/>
    <m/>
    <m/>
    <m/>
    <m/>
    <m/>
    <m/>
    <m/>
    <m/>
    <m/>
    <m/>
    <m/>
    <m/>
    <m/>
    <m/>
    <m/>
    <m/>
    <m/>
    <m/>
    <m/>
    <m/>
    <m/>
    <x v="1"/>
  </r>
  <r>
    <n v="11"/>
    <x v="1"/>
    <x v="1"/>
    <n v="37"/>
    <s v="36_FS_0|"/>
    <s v="45|46|"/>
    <n v="44627"/>
    <m/>
    <n v="2"/>
    <m/>
    <s v="u"/>
    <s v="2.1.4"/>
    <s v="Finalise Contract (both sides signed and accepted) agreed $593,000"/>
    <x v="0"/>
    <x v="0"/>
    <x v="0"/>
    <m/>
    <m/>
    <m/>
    <m/>
    <d v="2022-03-07T00:00:00"/>
    <x v="2"/>
    <n v="0"/>
    <m/>
    <m/>
    <m/>
    <n v="100"/>
    <n v="1"/>
    <m/>
    <m/>
    <m/>
    <m/>
    <m/>
    <m/>
    <s v="Agreed price $593K_x000d__x000a_Contract is now binding but subject to key conditions being met"/>
    <m/>
    <m/>
    <m/>
    <m/>
    <m/>
    <m/>
    <m/>
    <m/>
    <m/>
    <m/>
    <m/>
    <m/>
    <m/>
    <m/>
    <m/>
    <m/>
    <m/>
    <m/>
    <m/>
    <m/>
    <m/>
    <x v="1"/>
  </r>
  <r>
    <n v="11"/>
    <x v="2"/>
    <x v="0"/>
    <n v="53"/>
    <m/>
    <m/>
    <m/>
    <m/>
    <n v="1"/>
    <m/>
    <s v="u"/>
    <n v="2.2000000000000002"/>
    <s v="AFTER CONTRACT EXECUTED STAGE (Contract is subject to key conditions)"/>
    <x v="0"/>
    <x v="0"/>
    <x v="0"/>
    <m/>
    <m/>
    <m/>
    <m/>
    <d v="2022-03-10T00:00:00"/>
    <x v="44"/>
    <n v="0"/>
    <m/>
    <m/>
    <m/>
    <n v="100"/>
    <n v="1"/>
    <m/>
    <m/>
    <m/>
    <m/>
    <n v="5000"/>
    <n v="5000"/>
    <m/>
    <m/>
    <m/>
    <m/>
    <m/>
    <m/>
    <m/>
    <m/>
    <m/>
    <m/>
    <m/>
    <m/>
    <m/>
    <m/>
    <m/>
    <m/>
    <m/>
    <m/>
    <m/>
    <m/>
    <m/>
    <m/>
    <x v="1"/>
  </r>
  <r>
    <n v="11"/>
    <x v="1"/>
    <x v="1"/>
    <n v="45"/>
    <s v="37_FS_2|"/>
    <m/>
    <n v="44630"/>
    <m/>
    <n v="2"/>
    <m/>
    <s v="u"/>
    <s v="2.2.1"/>
    <s v="Pay $5K Deposit (within 2D of contract date)"/>
    <x v="0"/>
    <x v="0"/>
    <x v="0"/>
    <m/>
    <m/>
    <m/>
    <m/>
    <d v="2022-03-10T00:00:00"/>
    <x v="44"/>
    <n v="0"/>
    <m/>
    <m/>
    <m/>
    <n v="100"/>
    <n v="1"/>
    <m/>
    <m/>
    <m/>
    <m/>
    <n v="5000"/>
    <n v="5000"/>
    <s v="Don't forget to pay your $5K deposit (within 2 days of contract date)"/>
    <m/>
    <m/>
    <m/>
    <m/>
    <m/>
    <m/>
    <m/>
    <m/>
    <m/>
    <m/>
    <m/>
    <m/>
    <m/>
    <m/>
    <m/>
    <m/>
    <m/>
    <m/>
    <m/>
    <m/>
    <m/>
    <x v="1"/>
  </r>
  <r>
    <n v="11"/>
    <x v="1"/>
    <x v="1"/>
    <n v="46"/>
    <s v="37_FS_28|"/>
    <m/>
    <n v="44656"/>
    <m/>
    <n v="1"/>
    <m/>
    <s v="u"/>
    <n v="2.2999999999999998"/>
    <s v="Engage Town Planner (straight after contract date)"/>
    <x v="0"/>
    <x v="0"/>
    <x v="0"/>
    <m/>
    <m/>
    <m/>
    <m/>
    <d v="2022-04-05T00:00:00"/>
    <x v="15"/>
    <n v="0"/>
    <m/>
    <m/>
    <m/>
    <n v="100"/>
    <n v="1"/>
    <m/>
    <m/>
    <m/>
    <m/>
    <m/>
    <m/>
    <s v="Before 28 days is up get your building and pest done. (just to make sure no structural building issues or live termites). Twin Cities Bldg and Pest (Phone No: 07 4723 2770) -"/>
    <m/>
    <m/>
    <m/>
    <m/>
    <m/>
    <m/>
    <m/>
    <m/>
    <m/>
    <m/>
    <m/>
    <m/>
    <m/>
    <m/>
    <m/>
    <m/>
    <m/>
    <m/>
    <m/>
    <m/>
    <m/>
    <x v="1"/>
  </r>
  <r>
    <n v="11"/>
    <x v="1"/>
    <x v="1"/>
    <n v="44"/>
    <m/>
    <m/>
    <m/>
    <m/>
    <n v="1"/>
    <m/>
    <s v="u"/>
    <n v="2.4"/>
    <s v="Complete Building Pest Inspection (before 28D)"/>
    <x v="0"/>
    <x v="3"/>
    <x v="0"/>
    <m/>
    <m/>
    <m/>
    <m/>
    <d v="2022-07-01T00:00:00"/>
    <x v="42"/>
    <n v="0"/>
    <m/>
    <m/>
    <m/>
    <n v="0"/>
    <n v="0"/>
    <m/>
    <m/>
    <m/>
    <m/>
    <m/>
    <m/>
    <s v="Use Twin Cities Bldg and Pest Ph: 07 4723 2770._x000d_Make sure no structural building issues or live termites._x000d_"/>
    <m/>
    <m/>
    <m/>
    <m/>
    <m/>
    <m/>
    <m/>
    <m/>
    <m/>
    <m/>
    <m/>
    <m/>
    <m/>
    <m/>
    <m/>
    <m/>
    <m/>
    <m/>
    <m/>
    <m/>
    <m/>
    <x v="1"/>
  </r>
  <r>
    <n v="11"/>
    <x v="1"/>
    <x v="1"/>
    <n v="43"/>
    <m/>
    <m/>
    <m/>
    <m/>
    <n v="1"/>
    <m/>
    <s v="u"/>
    <n v="2.5"/>
    <s v="Advise 'unconditional' to Solicitor"/>
    <x v="0"/>
    <x v="1"/>
    <x v="0"/>
    <m/>
    <m/>
    <m/>
    <m/>
    <d v="2022-04-01T00:00:00"/>
    <x v="9"/>
    <n v="0"/>
    <m/>
    <m/>
    <m/>
    <n v="0"/>
    <n v="0"/>
    <m/>
    <m/>
    <m/>
    <m/>
    <m/>
    <m/>
    <s v="This means all checks are done and MITR happy to proceed with the deal and the contract terms are now satisfied. "/>
    <m/>
    <m/>
    <m/>
    <m/>
    <m/>
    <m/>
    <m/>
    <m/>
    <m/>
    <m/>
    <m/>
    <m/>
    <m/>
    <m/>
    <m/>
    <m/>
    <m/>
    <m/>
    <m/>
    <m/>
    <m/>
    <x v="1"/>
  </r>
  <r>
    <n v="11"/>
    <x v="1"/>
    <x v="1"/>
    <n v="42"/>
    <m/>
    <m/>
    <m/>
    <m/>
    <n v="1"/>
    <m/>
    <s v="u"/>
    <n v="2.6"/>
    <s v="Pay $20K balance (within 35D of contract date)"/>
    <x v="0"/>
    <x v="3"/>
    <x v="0"/>
    <m/>
    <m/>
    <m/>
    <m/>
    <d v="2022-07-01T00:00:00"/>
    <x v="42"/>
    <n v="0"/>
    <m/>
    <m/>
    <m/>
    <n v="0"/>
    <n v="0"/>
    <m/>
    <m/>
    <m/>
    <m/>
    <n v="20000"/>
    <m/>
    <m/>
    <m/>
    <m/>
    <m/>
    <m/>
    <m/>
    <m/>
    <m/>
    <m/>
    <m/>
    <m/>
    <m/>
    <m/>
    <m/>
    <m/>
    <m/>
    <m/>
    <m/>
    <m/>
    <m/>
    <m/>
    <m/>
    <x v="1"/>
  </r>
  <r>
    <n v="11"/>
    <x v="1"/>
    <x v="1"/>
    <n v="38"/>
    <m/>
    <m/>
    <m/>
    <m/>
    <n v="1"/>
    <m/>
    <s v="u"/>
    <n v="2.7"/>
    <s v="Contract Unconditional within 35D (terms and condition satified)"/>
    <x v="0"/>
    <x v="3"/>
    <x v="0"/>
    <m/>
    <m/>
    <m/>
    <m/>
    <d v="2022-06-01T00:00:00"/>
    <x v="45"/>
    <n v="0"/>
    <m/>
    <m/>
    <m/>
    <n v="0"/>
    <n v="0"/>
    <m/>
    <m/>
    <m/>
    <m/>
    <m/>
    <m/>
    <m/>
    <m/>
    <m/>
    <m/>
    <m/>
    <m/>
    <m/>
    <m/>
    <m/>
    <m/>
    <m/>
    <m/>
    <m/>
    <m/>
    <m/>
    <m/>
    <m/>
    <m/>
    <m/>
    <m/>
    <m/>
    <m/>
    <x v="1"/>
  </r>
  <r>
    <n v="11"/>
    <x v="1"/>
    <x v="1"/>
    <n v="40"/>
    <m/>
    <m/>
    <m/>
    <m/>
    <n v="1"/>
    <m/>
    <s v="u"/>
    <n v="2.8"/>
    <s v="Pay Buyers Agent Commission"/>
    <x v="0"/>
    <x v="3"/>
    <x v="0"/>
    <m/>
    <m/>
    <m/>
    <m/>
    <d v="2022-07-01T00:00:00"/>
    <x v="42"/>
    <n v="0"/>
    <m/>
    <m/>
    <m/>
    <n v="0"/>
    <n v="0"/>
    <m/>
    <m/>
    <m/>
    <m/>
    <m/>
    <m/>
    <m/>
    <m/>
    <m/>
    <m/>
    <m/>
    <m/>
    <m/>
    <m/>
    <m/>
    <m/>
    <m/>
    <m/>
    <m/>
    <m/>
    <m/>
    <m/>
    <m/>
    <m/>
    <m/>
    <m/>
    <m/>
    <m/>
    <x v="1"/>
  </r>
  <r>
    <n v="11"/>
    <x v="3"/>
    <x v="0"/>
    <n v="41"/>
    <m/>
    <m/>
    <m/>
    <m/>
    <n v="1"/>
    <m/>
    <s v="u"/>
    <n v="2.9"/>
    <s v="Proceed with steps as recommended by Town Planner to DA into Council"/>
    <x v="0"/>
    <x v="1"/>
    <x v="0"/>
    <m/>
    <m/>
    <m/>
    <m/>
    <d v="2022-04-01T00:00:00"/>
    <x v="9"/>
    <n v="1"/>
    <m/>
    <m/>
    <m/>
    <n v="0"/>
    <n v="0"/>
    <m/>
    <m/>
    <m/>
    <m/>
    <m/>
    <m/>
    <m/>
    <m/>
    <m/>
    <m/>
    <m/>
    <m/>
    <m/>
    <m/>
    <m/>
    <m/>
    <m/>
    <m/>
    <m/>
    <m/>
    <m/>
    <m/>
    <m/>
    <m/>
    <m/>
    <m/>
    <m/>
    <m/>
    <x v="1"/>
  </r>
  <r>
    <n v="11"/>
    <x v="0"/>
    <x v="0"/>
    <n v="5"/>
    <m/>
    <m/>
    <m/>
    <m/>
    <n v="0"/>
    <m/>
    <s v="u"/>
    <n v="3"/>
    <s v="DEVELOPMENT"/>
    <x v="0"/>
    <x v="3"/>
    <x v="0"/>
    <m/>
    <m/>
    <m/>
    <m/>
    <d v="2022-01-01T00:00:00"/>
    <x v="46"/>
    <n v="5"/>
    <m/>
    <m/>
    <m/>
    <n v="0"/>
    <n v="0"/>
    <m/>
    <m/>
    <m/>
    <m/>
    <m/>
    <m/>
    <m/>
    <m/>
    <m/>
    <m/>
    <m/>
    <m/>
    <m/>
    <m/>
    <m/>
    <m/>
    <m/>
    <m/>
    <m/>
    <m/>
    <m/>
    <m/>
    <m/>
    <m/>
    <m/>
    <m/>
    <m/>
    <m/>
    <x v="1"/>
  </r>
  <r>
    <n v="11"/>
    <x v="1"/>
    <x v="1"/>
    <n v="49"/>
    <m/>
    <m/>
    <m/>
    <m/>
    <n v="1"/>
    <m/>
    <s v="u"/>
    <n v="3.1"/>
    <s v="Submit DA to Council and Approval Stage"/>
    <x v="0"/>
    <x v="1"/>
    <x v="0"/>
    <m/>
    <m/>
    <m/>
    <m/>
    <d v="2022-04-01T00:00:00"/>
    <x v="9"/>
    <n v="0"/>
    <m/>
    <m/>
    <m/>
    <n v="0"/>
    <n v="0"/>
    <m/>
    <m/>
    <m/>
    <m/>
    <m/>
    <m/>
    <m/>
    <m/>
    <m/>
    <m/>
    <m/>
    <m/>
    <m/>
    <m/>
    <m/>
    <m/>
    <m/>
    <m/>
    <m/>
    <m/>
    <m/>
    <m/>
    <m/>
    <m/>
    <m/>
    <m/>
    <m/>
    <m/>
    <x v="1"/>
  </r>
  <r>
    <n v="11"/>
    <x v="1"/>
    <x v="1"/>
    <n v="48"/>
    <m/>
    <m/>
    <m/>
    <m/>
    <n v="1"/>
    <m/>
    <s v="u"/>
    <n v="3.2"/>
    <s v="Survey"/>
    <x v="0"/>
    <x v="3"/>
    <x v="0"/>
    <m/>
    <m/>
    <m/>
    <m/>
    <d v="2022-08-01T00:00:00"/>
    <x v="46"/>
    <n v="0"/>
    <m/>
    <m/>
    <m/>
    <n v="0"/>
    <n v="0"/>
    <m/>
    <m/>
    <m/>
    <m/>
    <m/>
    <m/>
    <m/>
    <m/>
    <m/>
    <m/>
    <m/>
    <m/>
    <m/>
    <m/>
    <m/>
    <m/>
    <m/>
    <m/>
    <m/>
    <m/>
    <m/>
    <m/>
    <m/>
    <m/>
    <m/>
    <m/>
    <m/>
    <m/>
    <x v="1"/>
  </r>
  <r>
    <n v="11"/>
    <x v="1"/>
    <x v="1"/>
    <n v="47"/>
    <m/>
    <m/>
    <m/>
    <m/>
    <n v="1"/>
    <m/>
    <s v="u"/>
    <n v="3.3"/>
    <s v="Power Application"/>
    <x v="0"/>
    <x v="1"/>
    <x v="0"/>
    <m/>
    <m/>
    <m/>
    <m/>
    <d v="2022-04-01T00:00:00"/>
    <x v="9"/>
    <n v="0"/>
    <m/>
    <m/>
    <m/>
    <n v="0"/>
    <n v="0"/>
    <m/>
    <m/>
    <m/>
    <m/>
    <m/>
    <m/>
    <m/>
    <m/>
    <m/>
    <m/>
    <m/>
    <m/>
    <m/>
    <m/>
    <m/>
    <m/>
    <m/>
    <m/>
    <m/>
    <m/>
    <m/>
    <m/>
    <m/>
    <m/>
    <m/>
    <m/>
    <m/>
    <m/>
    <x v="1"/>
  </r>
  <r>
    <n v="11"/>
    <x v="3"/>
    <x v="0"/>
    <n v="3"/>
    <m/>
    <s v="64|"/>
    <m/>
    <m/>
    <n v="1"/>
    <m/>
    <s v="u"/>
    <n v="3.4"/>
    <s v="Operational Work Stage (if time permits or do after settlement)"/>
    <x v="0"/>
    <x v="1"/>
    <x v="0"/>
    <m/>
    <m/>
    <m/>
    <m/>
    <d v="2022-04-01T00:00:00"/>
    <x v="15"/>
    <n v="5"/>
    <m/>
    <m/>
    <m/>
    <n v="0"/>
    <n v="0"/>
    <m/>
    <m/>
    <m/>
    <m/>
    <m/>
    <m/>
    <m/>
    <m/>
    <m/>
    <m/>
    <m/>
    <m/>
    <m/>
    <m/>
    <m/>
    <m/>
    <m/>
    <m/>
    <m/>
    <m/>
    <m/>
    <m/>
    <m/>
    <m/>
    <m/>
    <m/>
    <m/>
    <m/>
    <x v="1"/>
  </r>
  <r>
    <n v="11"/>
    <x v="1"/>
    <x v="1"/>
    <n v="50"/>
    <m/>
    <m/>
    <m/>
    <m/>
    <n v="1"/>
    <m/>
    <s v="u"/>
    <n v="3.5"/>
    <s v="Settle Property as per Contract Timing"/>
    <x v="0"/>
    <x v="1"/>
    <x v="0"/>
    <m/>
    <m/>
    <m/>
    <m/>
    <d v="2022-01-01T00:00:00"/>
    <x v="47"/>
    <n v="0"/>
    <m/>
    <m/>
    <m/>
    <n v="0"/>
    <n v="0"/>
    <m/>
    <m/>
    <m/>
    <m/>
    <m/>
    <m/>
    <m/>
    <m/>
    <m/>
    <m/>
    <m/>
    <m/>
    <m/>
    <m/>
    <m/>
    <m/>
    <m/>
    <m/>
    <m/>
    <m/>
    <m/>
    <m/>
    <m/>
    <m/>
    <m/>
    <m/>
    <m/>
    <m/>
    <x v="1"/>
  </r>
  <r>
    <n v="11"/>
    <x v="0"/>
    <x v="0"/>
    <n v="7"/>
    <m/>
    <m/>
    <m/>
    <m/>
    <n v="0"/>
    <m/>
    <s v="u"/>
    <n v="4"/>
    <s v="COMPLETION"/>
    <x v="0"/>
    <x v="1"/>
    <x v="0"/>
    <m/>
    <m/>
    <m/>
    <m/>
    <d v="2022-04-01T00:00:00"/>
    <x v="19"/>
    <n v="7"/>
    <m/>
    <m/>
    <m/>
    <n v="0"/>
    <n v="0"/>
    <m/>
    <m/>
    <m/>
    <m/>
    <m/>
    <m/>
    <m/>
    <m/>
    <m/>
    <m/>
    <m/>
    <m/>
    <m/>
    <m/>
    <m/>
    <m/>
    <m/>
    <m/>
    <m/>
    <m/>
    <m/>
    <m/>
    <m/>
    <m/>
    <m/>
    <m/>
    <m/>
    <m/>
    <x v="1"/>
  </r>
  <r>
    <n v="11"/>
    <x v="3"/>
    <x v="0"/>
    <n v="15"/>
    <m/>
    <s v="65|"/>
    <m/>
    <m/>
    <n v="1"/>
    <m/>
    <s v="u"/>
    <n v="4.0999999999999996"/>
    <s v="d"/>
    <x v="0"/>
    <x v="1"/>
    <x v="0"/>
    <m/>
    <m/>
    <m/>
    <m/>
    <d v="2022-04-01T00:00:00"/>
    <x v="48"/>
    <n v="3"/>
    <m/>
    <m/>
    <m/>
    <n v="0"/>
    <n v="0"/>
    <m/>
    <m/>
    <m/>
    <m/>
    <m/>
    <m/>
    <m/>
    <m/>
    <m/>
    <m/>
    <m/>
    <m/>
    <m/>
    <m/>
    <m/>
    <m/>
    <m/>
    <m/>
    <m/>
    <m/>
    <m/>
    <m/>
    <m/>
    <m/>
    <m/>
    <m/>
    <m/>
    <m/>
    <x v="1"/>
  </r>
  <r>
    <n v="11"/>
    <x v="3"/>
    <x v="0"/>
    <n v="65"/>
    <s v="15_FS_0|"/>
    <m/>
    <n v="44655"/>
    <m/>
    <n v="1"/>
    <m/>
    <s v="u"/>
    <n v="4.2"/>
    <s v="d"/>
    <x v="0"/>
    <x v="1"/>
    <x v="0"/>
    <m/>
    <m/>
    <m/>
    <m/>
    <d v="2022-04-04T00:00:00"/>
    <x v="49"/>
    <n v="1"/>
    <m/>
    <m/>
    <m/>
    <n v="0"/>
    <n v="0"/>
    <m/>
    <m/>
    <m/>
    <m/>
    <m/>
    <m/>
    <m/>
    <m/>
    <m/>
    <m/>
    <m/>
    <m/>
    <m/>
    <m/>
    <m/>
    <m/>
    <m/>
    <m/>
    <m/>
    <m/>
    <m/>
    <m/>
    <m/>
    <m/>
    <m/>
    <m/>
    <m/>
    <m/>
    <x v="1"/>
  </r>
  <r>
    <n v="11"/>
    <x v="3"/>
    <x v="0"/>
    <n v="64"/>
    <s v="3_FS_0|"/>
    <s v="63|"/>
    <n v="44657"/>
    <m/>
    <n v="1"/>
    <m/>
    <s v="u"/>
    <n v="4.3"/>
    <s v="d"/>
    <x v="0"/>
    <x v="1"/>
    <x v="0"/>
    <m/>
    <m/>
    <m/>
    <m/>
    <d v="2022-04-06T00:00:00"/>
    <x v="50"/>
    <n v="1"/>
    <m/>
    <m/>
    <m/>
    <n v="0"/>
    <n v="0"/>
    <m/>
    <m/>
    <m/>
    <m/>
    <m/>
    <m/>
    <m/>
    <m/>
    <m/>
    <m/>
    <m/>
    <m/>
    <m/>
    <m/>
    <m/>
    <m/>
    <m/>
    <m/>
    <m/>
    <m/>
    <m/>
    <m/>
    <m/>
    <m/>
    <m/>
    <m/>
    <m/>
    <m/>
    <x v="1"/>
  </r>
  <r>
    <n v="11"/>
    <x v="3"/>
    <x v="0"/>
    <n v="63"/>
    <s v="64_SS_0|"/>
    <s v="62|"/>
    <n v="44657"/>
    <m/>
    <n v="1"/>
    <m/>
    <s v="u"/>
    <n v="4.4000000000000004"/>
    <s v="d"/>
    <x v="0"/>
    <x v="1"/>
    <x v="0"/>
    <m/>
    <m/>
    <m/>
    <m/>
    <d v="2022-04-06T00:00:00"/>
    <x v="50"/>
    <n v="1"/>
    <m/>
    <m/>
    <m/>
    <n v="0"/>
    <n v="0"/>
    <m/>
    <m/>
    <m/>
    <m/>
    <m/>
    <m/>
    <m/>
    <m/>
    <m/>
    <m/>
    <m/>
    <m/>
    <m/>
    <m/>
    <m/>
    <m/>
    <m/>
    <m/>
    <m/>
    <m/>
    <m/>
    <m/>
    <m/>
    <m/>
    <m/>
    <m/>
    <m/>
    <m/>
    <x v="1"/>
  </r>
  <r>
    <n v="11"/>
    <x v="3"/>
    <x v="0"/>
    <n v="62"/>
    <s v="63_FS_0|"/>
    <m/>
    <n v="44658"/>
    <m/>
    <n v="1"/>
    <m/>
    <s v="u"/>
    <n v="4.5"/>
    <s v="d"/>
    <x v="0"/>
    <x v="1"/>
    <x v="0"/>
    <m/>
    <m/>
    <m/>
    <m/>
    <d v="2022-04-07T00:00:00"/>
    <x v="19"/>
    <n v="1"/>
    <m/>
    <m/>
    <m/>
    <n v="0"/>
    <n v="0"/>
    <m/>
    <m/>
    <m/>
    <m/>
    <m/>
    <m/>
    <m/>
    <m/>
    <m/>
    <m/>
    <m/>
    <m/>
    <m/>
    <m/>
    <m/>
    <m/>
    <m/>
    <m/>
    <m/>
    <m/>
    <m/>
    <m/>
    <m/>
    <m/>
    <m/>
    <m/>
    <m/>
    <m/>
    <x v="1"/>
  </r>
  <r>
    <n v="12"/>
    <x v="4"/>
    <x v="0"/>
    <n v="4"/>
    <m/>
    <s v="2|"/>
    <m/>
    <m/>
    <n v="0"/>
    <m/>
    <s v="u"/>
    <n v="1"/>
    <s v="Type here or double click to edit in form"/>
    <x v="0"/>
    <x v="3"/>
    <x v="0"/>
    <m/>
    <m/>
    <m/>
    <m/>
    <d v="2022-05-03T12:00:00"/>
    <x v="51"/>
    <n v="54"/>
    <m/>
    <m/>
    <m/>
    <n v="0"/>
    <n v="0"/>
    <m/>
    <m/>
    <m/>
    <m/>
    <m/>
    <m/>
    <m/>
    <m/>
    <m/>
    <m/>
    <m/>
    <m/>
    <m/>
    <m/>
    <m/>
    <m/>
    <m/>
    <m/>
    <m/>
    <m/>
    <m/>
    <m/>
    <m/>
    <m/>
    <m/>
    <m/>
    <m/>
    <m/>
    <x v="1"/>
  </r>
  <r>
    <n v="12"/>
    <x v="4"/>
    <x v="0"/>
    <n v="7"/>
    <m/>
    <s v="6|5|"/>
    <m/>
    <m/>
    <n v="0"/>
    <m/>
    <s v="u"/>
    <n v="2"/>
    <s v="Type here or double click to edit in form"/>
    <x v="0"/>
    <x v="3"/>
    <x v="0"/>
    <m/>
    <m/>
    <m/>
    <m/>
    <d v="2022-05-02T15:00:00"/>
    <x v="52"/>
    <n v="12"/>
    <m/>
    <m/>
    <m/>
    <n v="0"/>
    <n v="0"/>
    <m/>
    <m/>
    <m/>
    <m/>
    <m/>
    <m/>
    <m/>
    <m/>
    <m/>
    <m/>
    <m/>
    <m/>
    <m/>
    <m/>
    <m/>
    <m/>
    <m/>
    <m/>
    <m/>
    <m/>
    <m/>
    <m/>
    <m/>
    <m/>
    <m/>
    <m/>
    <m/>
    <m/>
    <x v="1"/>
  </r>
  <r>
    <n v="12"/>
    <x v="4"/>
    <x v="0"/>
    <n v="6"/>
    <s v="7_FS_2|"/>
    <m/>
    <n v="44685.458333333336"/>
    <m/>
    <n v="0"/>
    <m/>
    <s v="u"/>
    <n v="3"/>
    <s v="Type here or double click to edit in form"/>
    <x v="0"/>
    <x v="3"/>
    <x v="0"/>
    <m/>
    <m/>
    <m/>
    <m/>
    <d v="2022-05-04T11:00:00"/>
    <x v="53"/>
    <n v="8"/>
    <m/>
    <m/>
    <m/>
    <n v="0"/>
    <n v="0"/>
    <m/>
    <m/>
    <m/>
    <m/>
    <m/>
    <m/>
    <m/>
    <m/>
    <m/>
    <m/>
    <m/>
    <m/>
    <m/>
    <m/>
    <m/>
    <m/>
    <m/>
    <m/>
    <m/>
    <m/>
    <m/>
    <m/>
    <m/>
    <m/>
    <m/>
    <m/>
    <m/>
    <m/>
    <x v="1"/>
  </r>
  <r>
    <n v="12"/>
    <x v="4"/>
    <x v="0"/>
    <n v="5"/>
    <s v="7_FS_24|"/>
    <m/>
    <n v="44687.625"/>
    <m/>
    <n v="0"/>
    <m/>
    <s v="u"/>
    <n v="4"/>
    <s v="Type here or double click to edit in form"/>
    <x v="0"/>
    <x v="3"/>
    <x v="0"/>
    <m/>
    <m/>
    <m/>
    <m/>
    <d v="2022-05-06T15:00:00"/>
    <x v="54"/>
    <n v="63"/>
    <m/>
    <m/>
    <m/>
    <n v="0"/>
    <n v="0"/>
    <m/>
    <m/>
    <m/>
    <m/>
    <m/>
    <m/>
    <m/>
    <m/>
    <m/>
    <m/>
    <m/>
    <m/>
    <m/>
    <m/>
    <m/>
    <m/>
    <m/>
    <m/>
    <m/>
    <m/>
    <m/>
    <m/>
    <m/>
    <m/>
    <m/>
    <m/>
    <m/>
    <m/>
    <x v="1"/>
  </r>
  <r>
    <n v="12"/>
    <x v="4"/>
    <x v="0"/>
    <n v="1"/>
    <s v="3_FS_0|"/>
    <m/>
    <n v="44697.375"/>
    <m/>
    <n v="0"/>
    <m/>
    <s v="u"/>
    <n v="5"/>
    <s v="Type here or double click to edit in form"/>
    <x v="0"/>
    <x v="3"/>
    <x v="0"/>
    <m/>
    <m/>
    <m/>
    <m/>
    <d v="2022-05-16T09:00:00"/>
    <x v="55"/>
    <n v="6"/>
    <m/>
    <m/>
    <m/>
    <n v="0"/>
    <n v="0"/>
    <m/>
    <m/>
    <m/>
    <m/>
    <m/>
    <m/>
    <m/>
    <m/>
    <m/>
    <m/>
    <m/>
    <m/>
    <m/>
    <m/>
    <m/>
    <m/>
    <m/>
    <m/>
    <m/>
    <m/>
    <m/>
    <m/>
    <m/>
    <m/>
    <m/>
    <m/>
    <m/>
    <m/>
    <x v="1"/>
  </r>
  <r>
    <n v="12"/>
    <x v="4"/>
    <x v="0"/>
    <n v="3"/>
    <m/>
    <s v="1|"/>
    <m/>
    <m/>
    <n v="0"/>
    <m/>
    <s v="u"/>
    <n v="6"/>
    <s v="Type here or double click to edit in form"/>
    <x v="0"/>
    <x v="3"/>
    <x v="0"/>
    <m/>
    <m/>
    <m/>
    <m/>
    <d v="2022-05-06T09:00:00"/>
    <x v="56"/>
    <n v="54"/>
    <m/>
    <m/>
    <m/>
    <n v="0"/>
    <n v="0"/>
    <m/>
    <m/>
    <m/>
    <m/>
    <m/>
    <m/>
    <m/>
    <m/>
    <m/>
    <m/>
    <m/>
    <m/>
    <m/>
    <m/>
    <m/>
    <m/>
    <m/>
    <m/>
    <m/>
    <m/>
    <m/>
    <m/>
    <m/>
    <m/>
    <m/>
    <m/>
    <m/>
    <m/>
    <x v="1"/>
  </r>
  <r>
    <n v="12"/>
    <x v="4"/>
    <x v="0"/>
    <n v="2"/>
    <s v="4_SS_0|"/>
    <s v="10|"/>
    <n v="44684.5"/>
    <m/>
    <n v="0"/>
    <m/>
    <s v="u"/>
    <n v="7"/>
    <s v="Type here or double click to edit in form"/>
    <x v="0"/>
    <x v="3"/>
    <x v="0"/>
    <m/>
    <m/>
    <m/>
    <m/>
    <d v="2022-05-03T12:00:00"/>
    <x v="57"/>
    <n v="33"/>
    <m/>
    <m/>
    <m/>
    <n v="0"/>
    <n v="0"/>
    <m/>
    <m/>
    <m/>
    <m/>
    <m/>
    <m/>
    <m/>
    <m/>
    <m/>
    <m/>
    <m/>
    <m/>
    <m/>
    <m/>
    <m/>
    <m/>
    <m/>
    <m/>
    <m/>
    <m/>
    <m/>
    <m/>
    <m/>
    <m/>
    <m/>
    <m/>
    <m/>
    <m/>
    <x v="1"/>
  </r>
  <r>
    <n v="12"/>
    <x v="4"/>
    <x v="0"/>
    <n v="10"/>
    <s v="2_FS_0|"/>
    <s v="11|"/>
    <n v="44690.375"/>
    <m/>
    <n v="0"/>
    <m/>
    <s v="u"/>
    <n v="8"/>
    <s v="Type here or double click to edit in form"/>
    <x v="0"/>
    <x v="3"/>
    <x v="0"/>
    <m/>
    <m/>
    <m/>
    <m/>
    <d v="2022-05-09T09:00:00"/>
    <x v="58"/>
    <n v="33"/>
    <m/>
    <m/>
    <m/>
    <n v="0"/>
    <n v="0"/>
    <m/>
    <m/>
    <m/>
    <m/>
    <m/>
    <m/>
    <m/>
    <m/>
    <m/>
    <m/>
    <m/>
    <m/>
    <m/>
    <m/>
    <m/>
    <m/>
    <m/>
    <m/>
    <m/>
    <m/>
    <m/>
    <m/>
    <m/>
    <m/>
    <m/>
    <m/>
    <m/>
    <m/>
    <x v="1"/>
  </r>
  <r>
    <n v="12"/>
    <x v="4"/>
    <x v="0"/>
    <n v="11"/>
    <s v="10_FF_0|"/>
    <s v="12|"/>
    <m/>
    <n v="44693.625"/>
    <n v="0"/>
    <m/>
    <s v="u"/>
    <n v="9"/>
    <s v="Type here or double click to edit in form"/>
    <x v="0"/>
    <x v="3"/>
    <x v="0"/>
    <m/>
    <m/>
    <m/>
    <m/>
    <d v="2022-05-09T09:00:00"/>
    <x v="58"/>
    <n v="33"/>
    <m/>
    <m/>
    <m/>
    <n v="0"/>
    <n v="0"/>
    <m/>
    <m/>
    <m/>
    <m/>
    <m/>
    <m/>
    <m/>
    <m/>
    <m/>
    <m/>
    <m/>
    <m/>
    <m/>
    <m/>
    <m/>
    <m/>
    <m/>
    <m/>
    <m/>
    <m/>
    <m/>
    <m/>
    <m/>
    <m/>
    <m/>
    <m/>
    <m/>
    <m/>
    <x v="1"/>
  </r>
  <r>
    <n v="12"/>
    <x v="4"/>
    <x v="0"/>
    <n v="12"/>
    <s v="11_SF_0|"/>
    <m/>
    <m/>
    <n v="44690.375"/>
    <n v="0"/>
    <m/>
    <s v="u"/>
    <n v="10"/>
    <s v="Type here or double click to edit in form"/>
    <x v="0"/>
    <x v="3"/>
    <x v="0"/>
    <m/>
    <m/>
    <m/>
    <m/>
    <d v="2022-05-03T12:00:00"/>
    <x v="59"/>
    <n v="33"/>
    <m/>
    <m/>
    <m/>
    <n v="0"/>
    <n v="0"/>
    <m/>
    <m/>
    <m/>
    <m/>
    <m/>
    <m/>
    <m/>
    <m/>
    <m/>
    <m/>
    <m/>
    <m/>
    <m/>
    <m/>
    <m/>
    <m/>
    <m/>
    <m/>
    <m/>
    <m/>
    <m/>
    <m/>
    <m/>
    <m/>
    <m/>
    <m/>
    <m/>
    <m/>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DDEDB68-BC0D-42A6-9E77-51DB5C235C2A}" name="PT6"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A4:BA5" firstHeaderRow="1" firstDataRow="1" firstDataCol="1" rowPageCount="2" colPageCount="1"/>
  <pivotFields count="58">
    <pivotField showAll="0"/>
    <pivotField axis="axisPage" showAll="0">
      <items count="8">
        <item x="3"/>
        <item h="1" x="0"/>
        <item h="1" x="2"/>
        <item x="4"/>
        <item h="1" m="1" x="6"/>
        <item h="1" m="1" x="5"/>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axis="axisRow" showAll="0">
      <items count="58">
        <item m="1" x="48"/>
        <item m="1" x="6"/>
        <item m="1" x="44"/>
        <item m="1" x="27"/>
        <item m="1" x="18"/>
        <item m="1" x="56"/>
        <item m="1" x="20"/>
        <item m="1" x="46"/>
        <item m="1" x="32"/>
        <item m="1" x="50"/>
        <item m="1" x="40"/>
        <item x="0"/>
        <item m="1" x="54"/>
        <item m="1" x="52"/>
        <item m="1" x="13"/>
        <item m="1" x="25"/>
        <item m="1" x="45"/>
        <item m="1" x="9"/>
        <item m="1" x="55"/>
        <item m="1" x="38"/>
        <item m="1" x="33"/>
        <item m="1" x="47"/>
        <item m="1" x="34"/>
        <item m="1" x="24"/>
        <item m="1" x="21"/>
        <item m="1" x="11"/>
        <item m="1" x="7"/>
        <item m="1" x="8"/>
        <item m="1" x="28"/>
        <item m="1" x="41"/>
        <item m="1" x="17"/>
        <item m="1" x="14"/>
        <item m="1" x="26"/>
        <item m="1" x="10"/>
        <item m="1" x="51"/>
        <item m="1" x="36"/>
        <item m="1" x="43"/>
        <item m="1" x="53"/>
        <item m="1" x="19"/>
        <item m="1" x="15"/>
        <item m="1" x="31"/>
        <item m="1" x="29"/>
        <item m="1" x="12"/>
        <item m="1" x="16"/>
        <item m="1" x="49"/>
        <item m="1" x="39"/>
        <item m="1" x="42"/>
        <item m="1" x="35"/>
        <item m="1" x="30"/>
        <item m="1" x="37"/>
        <item m="1" x="23"/>
        <item m="1" x="22"/>
        <item x="1"/>
        <item x="2"/>
        <item x="3"/>
        <item x="4"/>
        <item x="5"/>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5"/>
  </rowFields>
  <rowItems count="1">
    <i>
      <x v="11"/>
    </i>
  </rowItems>
  <colItems count="1">
    <i/>
  </colItems>
  <pageFields count="2">
    <pageField fld="56"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8782934-5B53-4D89-A0DD-1A9F4AC558F5}" name="PT8"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T4" firstHeaderRow="0" firstDataRow="0" firstDataCol="0" rowPageCount="2" colPageCount="1"/>
  <pivotFields count="58">
    <pivotField showAll="0"/>
    <pivotField axis="axisPage" showAll="0">
      <items count="8">
        <item x="3"/>
        <item h="1" x="0"/>
        <item h="1" x="2"/>
        <item x="4"/>
        <item h="1" m="1" x="6"/>
        <item h="1" m="1" x="5"/>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6"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76650BF-F9F9-42B0-8C89-50665819B917}" name="PT3"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228">
  <location ref="U4:V7" firstHeaderRow="1" firstDataRow="1" firstDataCol="1" rowPageCount="2" colPageCount="1"/>
  <pivotFields count="58">
    <pivotField showAll="0"/>
    <pivotField axis="axisPage" showAll="0">
      <items count="8">
        <item h="1" x="3"/>
        <item x="0"/>
        <item h="1" x="2"/>
        <item x="4"/>
        <item h="1" m="1" x="6"/>
        <item h="1" m="1" x="5"/>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x="0"/>
        <item x="1"/>
        <item x="2"/>
        <item x="3"/>
        <item x="4"/>
        <item x="5"/>
        <item x="6"/>
        <item x="7"/>
        <item x="8"/>
        <item x="9"/>
        <item x="10"/>
        <item x="11"/>
        <item x="12"/>
        <item x="13"/>
        <item t="default"/>
      </items>
    </pivotField>
  </pivotFields>
  <rowFields count="1">
    <field x="-2"/>
  </rowFields>
  <rowItems count="3">
    <i>
      <x/>
    </i>
    <i i="1">
      <x v="1"/>
    </i>
    <i i="2">
      <x v="2"/>
    </i>
  </rowItems>
  <colItems count="1">
    <i/>
  </colItems>
  <pageFields count="2">
    <pageField fld="56" hier="-1"/>
    <pageField fld="1" hier="-1"/>
  </pageFields>
  <dataFields count="3">
    <dataField name="Baseline Cost" fld="31" baseField="0" baseItem="0" numFmtId="164"/>
    <dataField name="Estimated Cost" fld="32" baseField="0" baseItem="0" numFmtId="164"/>
    <dataField name="Actual Cost" fld="33" baseField="0" baseItem="0" numFmtId="164"/>
  </dataFields>
  <chartFormats count="11">
    <chartFormat chart="16" format="4" series="1">
      <pivotArea type="data" outline="0" fieldPosition="0">
        <references count="1">
          <reference field="4294967294" count="1" selected="0">
            <x v="0"/>
          </reference>
        </references>
      </pivotArea>
    </chartFormat>
    <chartFormat chart="16" format="5">
      <pivotArea type="data" outline="0" fieldPosition="0">
        <references count="1">
          <reference field="4294967294" count="1" selected="0">
            <x v="1"/>
          </reference>
        </references>
      </pivotArea>
    </chartFormat>
    <chartFormat chart="16" format="6">
      <pivotArea type="data" outline="0" fieldPosition="0">
        <references count="1">
          <reference field="4294967294" count="1" selected="0">
            <x v="2"/>
          </reference>
        </references>
      </pivotArea>
    </chartFormat>
    <chartFormat chart="16" format="7">
      <pivotArea type="data" outline="0" fieldPosition="0">
        <references count="1">
          <reference field="4294967294" count="1" selected="0">
            <x v="0"/>
          </reference>
        </references>
      </pivotArea>
    </chartFormat>
    <chartFormat chart="171" format="11" series="1">
      <pivotArea type="data" outline="0" fieldPosition="0">
        <references count="1">
          <reference field="4294967294" count="1" selected="0">
            <x v="0"/>
          </reference>
        </references>
      </pivotArea>
    </chartFormat>
    <chartFormat chart="171" format="12">
      <pivotArea type="data" outline="0" fieldPosition="0">
        <references count="1">
          <reference field="4294967294" count="1" selected="0">
            <x v="0"/>
          </reference>
        </references>
      </pivotArea>
    </chartFormat>
    <chartFormat chart="171" format="13">
      <pivotArea type="data" outline="0" fieldPosition="0">
        <references count="1">
          <reference field="4294967294" count="1" selected="0">
            <x v="1"/>
          </reference>
        </references>
      </pivotArea>
    </chartFormat>
    <chartFormat chart="227" format="11" series="1">
      <pivotArea type="data" outline="0" fieldPosition="0">
        <references count="1">
          <reference field="4294967294" count="1" selected="0">
            <x v="0"/>
          </reference>
        </references>
      </pivotArea>
    </chartFormat>
    <chartFormat chart="227" format="12">
      <pivotArea type="data" outline="0" fieldPosition="0">
        <references count="1">
          <reference field="4294967294" count="1" selected="0">
            <x v="0"/>
          </reference>
        </references>
      </pivotArea>
    </chartFormat>
    <chartFormat chart="227" format="13">
      <pivotArea type="data" outline="0" fieldPosition="0">
        <references count="1">
          <reference field="4294967294" count="1" selected="0">
            <x v="1"/>
          </reference>
        </references>
      </pivotArea>
    </chartFormat>
    <chartFormat chart="227" format="14">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1F16084-B707-4DA0-813B-5A9D6BD396AD}" name="PT7"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K4" firstHeaderRow="0" firstDataRow="0" firstDataCol="0" rowPageCount="2" colPageCount="1"/>
  <pivotFields count="58">
    <pivotField showAll="0"/>
    <pivotField axis="axisPage" showAll="0">
      <items count="8">
        <item x="3"/>
        <item h="1" x="0"/>
        <item h="1" x="2"/>
        <item x="4"/>
        <item h="1" m="1" x="6"/>
        <item h="1" m="1" x="5"/>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6"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B33A970-5548-4750-81A4-9F9880C5F3BA}" name="PT2"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217">
  <location ref="K4:L5" firstHeaderRow="1" firstDataRow="1" firstDataCol="1" rowPageCount="2" colPageCount="1"/>
  <pivotFields count="58">
    <pivotField showAll="0"/>
    <pivotField axis="axisPage" showAll="0">
      <items count="8">
        <item x="4"/>
        <item h="1" x="0"/>
        <item x="3"/>
        <item h="1" x="2"/>
        <item h="1" m="1" x="6"/>
        <item h="1" m="1" x="5"/>
        <item h="1" x="1"/>
        <item t="default"/>
      </items>
    </pivotField>
    <pivotField showAll="0"/>
    <pivotField dataField="1" showAll="0"/>
    <pivotField showAll="0"/>
    <pivotField showAll="0"/>
    <pivotField showAll="0"/>
    <pivotField showAll="0"/>
    <pivotField showAll="0"/>
    <pivotField showAll="0"/>
    <pivotField showAll="0"/>
    <pivotField showAll="0"/>
    <pivotField showAll="0"/>
    <pivotField axis="axisRow"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5">
        <item h="1" x="1"/>
        <item x="0"/>
        <item m="1" x="3"/>
        <item h="1" m="1" x="2"/>
        <item t="default"/>
      </items>
    </pivotField>
    <pivotField showAll="0">
      <items count="15">
        <item x="0"/>
        <item x="1"/>
        <item x="2"/>
        <item x="3"/>
        <item x="4"/>
        <item x="5"/>
        <item x="6"/>
        <item x="7"/>
        <item x="8"/>
        <item x="9"/>
        <item x="10"/>
        <item x="11"/>
        <item x="12"/>
        <item x="13"/>
        <item t="default"/>
      </items>
    </pivotField>
  </pivotFields>
  <rowFields count="1">
    <field x="13"/>
  </rowFields>
  <rowItems count="1">
    <i>
      <x v="2"/>
    </i>
  </rowItems>
  <colItems count="1">
    <i/>
  </colItems>
  <pageFields count="2">
    <pageField fld="56" hier="-1"/>
    <pageField fld="1" hier="-1"/>
  </pageFields>
  <dataFields count="1">
    <dataField name="Count of tID" fld="3" subtotal="count" baseField="0" baseItem="0"/>
  </dataFields>
  <chartFormats count="12">
    <chartFormat chart="0" format="4"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0"/>
          </reference>
        </references>
      </pivotArea>
    </chartFormat>
    <chartFormat chart="5" format="20" series="1">
      <pivotArea type="data" outline="0" fieldPosition="0">
        <references count="1">
          <reference field="4294967294" count="1" selected="0">
            <x v="0"/>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13" count="1" selected="0">
            <x v="0"/>
          </reference>
        </references>
      </pivotArea>
    </chartFormat>
    <chartFormat chart="10" format="15">
      <pivotArea type="data" outline="0" fieldPosition="0">
        <references count="2">
          <reference field="4294967294" count="1" selected="0">
            <x v="0"/>
          </reference>
          <reference field="13" count="1" selected="0">
            <x v="1"/>
          </reference>
        </references>
      </pivotArea>
    </chartFormat>
    <chartFormat chart="10" format="16">
      <pivotArea type="data" outline="0" fieldPosition="0">
        <references count="2">
          <reference field="4294967294" count="1" selected="0">
            <x v="0"/>
          </reference>
          <reference field="13" count="1" selected="0">
            <x v="2"/>
          </reference>
        </references>
      </pivotArea>
    </chartFormat>
    <chartFormat chart="10" format="17">
      <pivotArea type="data" outline="0" fieldPosition="0">
        <references count="1">
          <reference field="4294967294" count="1" selected="0">
            <x v="0"/>
          </reference>
        </references>
      </pivotArea>
    </chartFormat>
    <chartFormat chart="166" format="20" series="1">
      <pivotArea type="data" outline="0" fieldPosition="0">
        <references count="1">
          <reference field="4294967294" count="1" selected="0">
            <x v="0"/>
          </reference>
        </references>
      </pivotArea>
    </chartFormat>
    <chartFormat chart="166" format="21">
      <pivotArea type="data" outline="0" fieldPosition="0">
        <references count="1">
          <reference field="4294967294" count="1" selected="0">
            <x v="0"/>
          </reference>
        </references>
      </pivotArea>
    </chartFormat>
    <chartFormat chart="216" format="19" series="1">
      <pivotArea type="data" outline="0" fieldPosition="0">
        <references count="1">
          <reference field="4294967294" count="1" selected="0">
            <x v="0"/>
          </reference>
        </references>
      </pivotArea>
    </chartFormat>
    <chartFormat chart="216" format="20">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C398EF9-2849-49DF-8385-3EF98555A8FD}" name="PT5"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AP4:AQ7" firstHeaderRow="1" firstDataRow="1" firstDataCol="1" rowPageCount="2" colPageCount="1"/>
  <pivotFields count="58">
    <pivotField showAll="0"/>
    <pivotField axis="axisPage" showAll="0">
      <items count="8">
        <item x="3"/>
        <item h="1" x="0"/>
        <item h="1" x="2"/>
        <item x="4"/>
        <item h="1" m="1" x="6"/>
        <item h="1" m="1" x="5"/>
        <item h="1" x="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axis="axisRow"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21"/>
  </rowFields>
  <rowItems count="3">
    <i>
      <x v="66"/>
    </i>
    <i>
      <x v="77"/>
    </i>
    <i>
      <x v="91"/>
    </i>
  </rowItems>
  <colItems count="1">
    <i/>
  </colItems>
  <pageFields count="2">
    <pageField fld="56" hier="-1"/>
    <pageField fld="1" hier="-1"/>
  </pageFields>
  <dataFields count="1">
    <dataField name="Count of tID"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7D36175-525E-4048-8E0C-9C2F7472F5B6}" name="PT4"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75">
  <location ref="AE4" firstHeaderRow="0" firstDataRow="0" firstDataCol="0" rowPageCount="2" colPageCount="1"/>
  <pivotFields count="58">
    <pivotField showAll="0"/>
    <pivotField showAll="0"/>
    <pivotField axis="axisPage" showAll="0">
      <items count="3">
        <item x="1"/>
        <item h="1" x="0"/>
        <item t="default"/>
      </items>
    </pivotField>
    <pivotField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5">
        <item h="1" x="1"/>
        <item x="0"/>
        <item h="1" m="1" x="3"/>
        <item h="1" m="1" x="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6" hier="-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D606ACC-E0AD-41A9-8B1E-8CC3187B4783}" name="PT1"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211">
  <location ref="A4:B5" firstHeaderRow="1" firstDataRow="1" firstDataCol="1" rowPageCount="2" colPageCount="1"/>
  <pivotFields count="58">
    <pivotField showAll="0"/>
    <pivotField axis="axisPage" showAll="0">
      <items count="8">
        <item x="4"/>
        <item h="1" x="0"/>
        <item x="3"/>
        <item h="1" x="2"/>
        <item h="1" m="1" x="6"/>
        <item h="1" m="1" x="5"/>
        <item h="1" x="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m="1" x="2"/>
        <item m="1" x="3"/>
        <item x="0"/>
        <item m="1" x="1"/>
        <item t="default"/>
      </items>
    </pivotField>
    <pivotField axis="axisRow" showAll="0">
      <items count="6">
        <item x="0"/>
        <item x="2"/>
        <item x="1"/>
        <item x="3"/>
        <item m="1" x="4"/>
        <item t="default"/>
      </items>
    </pivotField>
    <pivotField showAll="0">
      <items count="58">
        <item m="1" x="26"/>
        <item m="1" x="14"/>
        <item m="1" x="48"/>
        <item m="1" x="45"/>
        <item m="1" x="16"/>
        <item m="1" x="49"/>
        <item x="5"/>
        <item m="1" x="47"/>
        <item m="1" x="33"/>
        <item m="1" x="38"/>
        <item m="1" x="19"/>
        <item x="4"/>
        <item m="1" x="21"/>
        <item m="1" x="39"/>
        <item m="1" x="52"/>
        <item m="1" x="6"/>
        <item m="1" x="29"/>
        <item m="1" x="12"/>
        <item x="3"/>
        <item m="1" x="15"/>
        <item m="1" x="36"/>
        <item m="1" x="51"/>
        <item m="1" x="9"/>
        <item m="1" x="44"/>
        <item m="1" x="17"/>
        <item m="1" x="27"/>
        <item m="1" x="18"/>
        <item m="1" x="28"/>
        <item x="2"/>
        <item m="1" x="34"/>
        <item m="1" x="56"/>
        <item m="1" x="20"/>
        <item m="1" x="46"/>
        <item m="1" x="8"/>
        <item m="1" x="10"/>
        <item m="1" x="31"/>
        <item x="1"/>
        <item m="1" x="41"/>
        <item m="1" x="43"/>
        <item m="1" x="53"/>
        <item m="1" x="11"/>
        <item m="1" x="32"/>
        <item m="1" x="50"/>
        <item m="1" x="25"/>
        <item m="1" x="55"/>
        <item m="1" x="13"/>
        <item m="1" x="54"/>
        <item m="1" x="37"/>
        <item m="1" x="22"/>
        <item m="1" x="42"/>
        <item m="1" x="23"/>
        <item m="1" x="30"/>
        <item m="1" x="35"/>
        <item m="1" x="24"/>
        <item m="1" x="7"/>
        <item m="1" x="40"/>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5">
        <item h="1" x="1"/>
        <item x="0"/>
        <item m="1" x="3"/>
        <item h="1" m="1" x="2"/>
        <item t="default"/>
      </items>
    </pivotField>
    <pivotField showAll="0">
      <items count="15">
        <item x="0"/>
        <item x="1"/>
        <item x="2"/>
        <item x="3"/>
        <item x="4"/>
        <item x="5"/>
        <item x="6"/>
        <item x="7"/>
        <item x="8"/>
        <item x="9"/>
        <item x="10"/>
        <item x="11"/>
        <item x="12"/>
        <item x="13"/>
        <item t="default"/>
      </items>
    </pivotField>
  </pivotFields>
  <rowFields count="1">
    <field x="14"/>
  </rowFields>
  <rowItems count="1">
    <i>
      <x v="2"/>
    </i>
  </rowItems>
  <colItems count="1">
    <i/>
  </colItems>
  <pageFields count="2">
    <pageField fld="56" hier="-1"/>
    <pageField fld="1" hier="-1"/>
  </pageFields>
  <dataFields count="1">
    <dataField name="Count of tID" fld="3" subtotal="count" baseField="0" baseItem="0"/>
  </dataFields>
  <chartFormats count="16">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14" count="1" selected="0">
            <x v="0"/>
          </reference>
        </references>
      </pivotArea>
    </chartFormat>
    <chartFormat chart="2" format="12">
      <pivotArea type="data" outline="0" fieldPosition="0">
        <references count="2">
          <reference field="4294967294" count="1" selected="0">
            <x v="0"/>
          </reference>
          <reference field="14" count="1" selected="0">
            <x v="1"/>
          </reference>
        </references>
      </pivotArea>
    </chartFormat>
    <chartFormat chart="2" format="13">
      <pivotArea type="data" outline="0" fieldPosition="0">
        <references count="2">
          <reference field="4294967294" count="1" selected="0">
            <x v="0"/>
          </reference>
          <reference field="14" count="1" selected="0">
            <x v="2"/>
          </reference>
        </references>
      </pivotArea>
    </chartFormat>
    <chartFormat chart="2" format="14">
      <pivotArea type="data" outline="0" fieldPosition="0">
        <references count="2">
          <reference field="4294967294" count="1" selected="0">
            <x v="0"/>
          </reference>
          <reference field="14" count="1" selected="0">
            <x v="3"/>
          </reference>
        </references>
      </pivotArea>
    </chartFormat>
    <chartFormat chart="2" format="15">
      <pivotArea type="data" outline="0" fieldPosition="0">
        <references count="1">
          <reference field="4294967294" count="1" selected="0">
            <x v="0"/>
          </reference>
        </references>
      </pivotArea>
    </chartFormat>
    <chartFormat chart="160" format="21" series="1">
      <pivotArea type="data" outline="0" fieldPosition="0">
        <references count="1">
          <reference field="4294967294" count="1" selected="0">
            <x v="0"/>
          </reference>
        </references>
      </pivotArea>
    </chartFormat>
    <chartFormat chart="160" format="22">
      <pivotArea type="data" outline="0" fieldPosition="0">
        <references count="2">
          <reference field="4294967294" count="1" selected="0">
            <x v="0"/>
          </reference>
          <reference field="14" count="1" selected="0">
            <x v="0"/>
          </reference>
        </references>
      </pivotArea>
    </chartFormat>
    <chartFormat chart="160" format="23">
      <pivotArea type="data" outline="0" fieldPosition="0">
        <references count="2">
          <reference field="4294967294" count="1" selected="0">
            <x v="0"/>
          </reference>
          <reference field="14" count="1" selected="0">
            <x v="1"/>
          </reference>
        </references>
      </pivotArea>
    </chartFormat>
    <chartFormat chart="160" format="24">
      <pivotArea type="data" outline="0" fieldPosition="0">
        <references count="2">
          <reference field="4294967294" count="1" selected="0">
            <x v="0"/>
          </reference>
          <reference field="14" count="1" selected="0">
            <x v="2"/>
          </reference>
        </references>
      </pivotArea>
    </chartFormat>
    <chartFormat chart="160" format="25">
      <pivotArea type="data" outline="0" fieldPosition="0">
        <references count="2">
          <reference field="4294967294" count="1" selected="0">
            <x v="0"/>
          </reference>
          <reference field="14" count="1" selected="0">
            <x v="3"/>
          </reference>
        </references>
      </pivotArea>
    </chartFormat>
    <chartFormat chart="210" format="17" series="1">
      <pivotArea type="data" outline="0" fieldPosition="0">
        <references count="1">
          <reference field="4294967294" count="1" selected="0">
            <x v="0"/>
          </reference>
        </references>
      </pivotArea>
    </chartFormat>
    <chartFormat chart="210" format="18">
      <pivotArea type="data" outline="0" fieldPosition="0">
        <references count="1">
          <reference field="4294967294" count="1" selected="0">
            <x v="0"/>
          </reference>
        </references>
      </pivotArea>
    </chartFormat>
    <chartFormat chart="210" format="19">
      <pivotArea type="data" outline="0" fieldPosition="0">
        <references count="2">
          <reference field="4294967294" count="1" selected="0">
            <x v="0"/>
          </reference>
          <reference field="14" count="1" selected="0">
            <x v="0"/>
          </reference>
        </references>
      </pivotArea>
    </chartFormat>
    <chartFormat chart="210" format="20">
      <pivotArea type="data" outline="0" fieldPosition="0">
        <references count="2">
          <reference field="4294967294" count="1" selected="0">
            <x v="0"/>
          </reference>
          <reference field="14" count="1" selected="0">
            <x v="2"/>
          </reference>
        </references>
      </pivotArea>
    </chartFormat>
    <chartFormat chart="210" format="21">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E22DC68E-64B3-4595-9C63-80AE731BFF7F}" sourceName="Priority">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51E5BF81-2047-42A4-B0B9-BDDD127F4E23}" sourceName="Status">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5">
        <i x="0" s="1"/>
        <i x="1" s="1"/>
        <i x="2" s="1" nd="1"/>
        <i x="3" s="1" nd="1"/>
        <i x="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ource" xr10:uid="{D13F2442-4DF2-4C7A-A4D3-2FE222729B23}" sourceName="Resource">
  <pivotTables>
    <pivotTable tabId="89" name="PT6"/>
    <pivotTable tabId="89" name="PT1"/>
    <pivotTable tabId="89" name="PT2"/>
    <pivotTable tabId="89" name="PT3"/>
    <pivotTable tabId="89" name="PT4"/>
    <pivotTable tabId="89" name="PT5"/>
    <pivotTable tabId="89" name="PT7"/>
    <pivotTable tabId="89" name="PT8"/>
  </pivotTables>
  <data>
    <tabular pivotCacheId="1452597621">
      <items count="57">
        <i x="0" s="1"/>
        <i x="26" s="1" nd="1"/>
        <i x="14" s="1" nd="1"/>
        <i x="48" s="1" nd="1"/>
        <i x="45" s="1" nd="1"/>
        <i x="16" s="1" nd="1"/>
        <i x="49" s="1" nd="1"/>
        <i x="5" s="1" nd="1"/>
        <i x="47" s="1" nd="1"/>
        <i x="33" s="1" nd="1"/>
        <i x="38" s="1" nd="1"/>
        <i x="19" s="1" nd="1"/>
        <i x="4" s="1" nd="1"/>
        <i x="21" s="1" nd="1"/>
        <i x="39" s="1" nd="1"/>
        <i x="52" s="1" nd="1"/>
        <i x="6" s="1" nd="1"/>
        <i x="29" s="1" nd="1"/>
        <i x="12" s="1" nd="1"/>
        <i x="3" s="1" nd="1"/>
        <i x="15" s="1" nd="1"/>
        <i x="36" s="1" nd="1"/>
        <i x="51" s="1" nd="1"/>
        <i x="9" s="1" nd="1"/>
        <i x="44" s="1" nd="1"/>
        <i x="17" s="1" nd="1"/>
        <i x="27" s="1" nd="1"/>
        <i x="18" s="1" nd="1"/>
        <i x="28" s="1" nd="1"/>
        <i x="2" s="1" nd="1"/>
        <i x="34" s="1" nd="1"/>
        <i x="56" s="1" nd="1"/>
        <i x="20" s="1" nd="1"/>
        <i x="46" s="1" nd="1"/>
        <i x="8" s="1" nd="1"/>
        <i x="10" s="1" nd="1"/>
        <i x="31" s="1" nd="1"/>
        <i x="1" s="1" nd="1"/>
        <i x="41" s="1" nd="1"/>
        <i x="43" s="1" nd="1"/>
        <i x="53" s="1" nd="1"/>
        <i x="11" s="1" nd="1"/>
        <i x="32" s="1" nd="1"/>
        <i x="50" s="1" nd="1"/>
        <i x="25" s="1" nd="1"/>
        <i x="55" s="1" nd="1"/>
        <i x="13" s="1" nd="1"/>
        <i x="54" s="1" nd="1"/>
        <i x="37" s="1" nd="1"/>
        <i x="22" s="1" nd="1"/>
        <i x="42" s="1" nd="1"/>
        <i x="23" s="1" nd="1"/>
        <i x="30" s="1" nd="1"/>
        <i x="35" s="1" nd="1"/>
        <i x="24" s="1" nd="1"/>
        <i x="7" s="1" nd="1"/>
        <i x="40"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ority" xr10:uid="{A6783303-6297-4228-BB66-1CCCB44E655F}" cache="Slicer_Priority" caption="Priority" style="SlicerStyleLight2" rowHeight="241300"/>
  <slicer name="Status" xr10:uid="{471C339D-7EF1-4AF3-A2FE-B53B53BFDE56}" cache="Slicer_Status" caption="Status" style="SlicerStyleLight6" rowHeight="241300"/>
  <slicer name="Resource" xr10:uid="{A9E510A2-8B56-43F2-8F04-53CB227446EF}" cache="Slicer_Resource" caption="Resource" style="SlicerStyleLight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FAAFC06-072D-4C90-99A9-31397E900E63}" name="DashboardTable" displayName="DashboardTable" ref="A1:BE134" totalsRowShown="0">
  <autoFilter ref="A1:BE134" xr:uid="{4FAAFC06-072D-4C90-99A9-31397E900E63}"/>
  <tableColumns count="57">
    <tableColumn id="1" xr3:uid="{A2A8E46B-C7D2-4E93-B319-3668E6DDFB33}" name="ProjectID"/>
    <tableColumn id="2" xr3:uid="{51A8C4D8-47B4-4993-B5A6-397A75CB630A}" name="dType"/>
    <tableColumn id="3" xr3:uid="{A815584D-2D0B-4EF9-83B8-42672CF878EC}" name="GEType"/>
    <tableColumn id="4" xr3:uid="{3EE27E4C-60AF-4228-A099-54BD07D43B6E}" name="TID"/>
    <tableColumn id="5" xr3:uid="{F1BAE87A-DFB8-4BFF-9725-FD7844F4DC23}" name="Dependency"/>
    <tableColumn id="6" xr3:uid="{12E3DBC5-70C8-474A-99CC-A9C8E9F9EBBD}" name="Dependents"/>
    <tableColumn id="7" xr3:uid="{8B0D0D9D-8F29-4D8D-81FE-F64F90E66C42}" name="StartConstrain"/>
    <tableColumn id="8" xr3:uid="{99BF4CC8-E503-4E49-84A0-8DE3E3F44BD2}" name="EndConstrain"/>
    <tableColumn id="9" xr3:uid="{1E0712C1-9894-441E-8BD0-76C24F33606F}" name="TIL"/>
    <tableColumn id="10" xr3:uid="{31EED9C1-CD07-44AA-B6C0-AC376BEFC5D9}" name="SS"/>
    <tableColumn id="11" xr3:uid="{3D886AB2-5506-4245-A103-CAA6F4816732}" name="TaskIcon"/>
    <tableColumn id="12" xr3:uid="{DB194383-7091-4704-B460-12826F5730AC}" name="WBS"/>
    <tableColumn id="13" xr3:uid="{9CF965F3-438B-464E-BAB6-9E48AF3F0E42}" name="Task"/>
    <tableColumn id="14" xr3:uid="{E6437C4F-5EDD-416F-AFE7-2D70E468B5CF}" name="Priority"/>
    <tableColumn id="15" xr3:uid="{07CCC715-8BAC-4234-8485-F22AE13F2699}" name="Status"/>
    <tableColumn id="16" xr3:uid="{CC11F7C6-F6DC-47F0-8D46-4D1EF5FBC96F}" name="Resource"/>
    <tableColumn id="17" xr3:uid="{A5C7CE74-35BB-40CF-959E-A45E25BC8712}" name="ResourceCost"/>
    <tableColumn id="18" xr3:uid="{B98235F4-1BEC-4896-B0B3-29D47B04B49A}" name="BSD"/>
    <tableColumn id="19" xr3:uid="{8329F35F-EACE-4935-8459-562DE4D2C395}" name="BED"/>
    <tableColumn id="20" xr3:uid="{A4C420C9-6652-4B25-88DF-4DB29DB3DF3D}" name="BD"/>
    <tableColumn id="21" xr3:uid="{C26158D7-D8A1-4F9D-A679-B77BF2EC59A7}" name="ESD" dataDxfId="2"/>
    <tableColumn id="22" xr3:uid="{3F550987-D874-4738-B033-8749E56F4226}" name="EED" dataDxfId="1"/>
    <tableColumn id="23" xr3:uid="{87C7D017-2530-41F7-9CE6-8F919E212706}" name="ED"/>
    <tableColumn id="24" xr3:uid="{34598020-3129-47AC-A2B2-D1306182C306}" name="WBSPredecessors"/>
    <tableColumn id="25" xr3:uid="{B57E4CC8-6864-4CFB-A757-B8112E98477B}" name="WBSSuccessors"/>
    <tableColumn id="26" xr3:uid="{3CF8AEF8-757E-44B9-AAFB-806C9BED2ADD}" name="Work"/>
    <tableColumn id="27" xr3:uid="{2CA9E556-586E-4229-97F1-80396C3C2636}" name="Done"/>
    <tableColumn id="28" xr3:uid="{2F10A2E6-3152-4871-948C-ED548F7E3BBA}" name="PercentageCompleted"/>
    <tableColumn id="29" xr3:uid="{29F5869A-A26D-45AA-97F1-8BEBFF98C3BE}" name="ASD"/>
    <tableColumn id="30" xr3:uid="{151E0A62-32ED-43E6-8219-D92DD58FF5A1}" name="AED"/>
    <tableColumn id="31" xr3:uid="{3B927743-F3BC-4EEF-8A59-5508F23B3E1E}" name="AD"/>
    <tableColumn id="32" xr3:uid="{1F34AA2B-B40E-4444-9613-D9E02A7F5008}" name="BCS"/>
    <tableColumn id="33" xr3:uid="{E1C0FC02-CBFF-4FCD-98D1-C9225AAED5DD}" name="ECS"/>
    <tableColumn id="34" xr3:uid="{34E0F6BF-CF5E-4485-91D8-0086672DA92F}" name="ACS"/>
    <tableColumn id="35" xr3:uid="{683F813F-2115-489A-931E-F2EC0871706D}" name="Notes"/>
    <tableColumn id="36" xr3:uid="{EF5BE195-82C4-4767-9031-A27236AF2EED}" name="Custom 1"/>
    <tableColumn id="37" xr3:uid="{40589DA2-582A-40FA-A154-538A356483BC}" name="Custom 2"/>
    <tableColumn id="38" xr3:uid="{C884992B-07B4-421E-8D23-39D9C793CCC1}" name="Custom 3"/>
    <tableColumn id="39" xr3:uid="{AE4BC8C9-2F9F-463E-BFF9-233096E7425C}" name="Custom 4"/>
    <tableColumn id="40" xr3:uid="{CBF730E3-9406-4C97-B68E-3A8A21ED975C}" name="Custom 5"/>
    <tableColumn id="41" xr3:uid="{D7086E06-7BFD-4AF6-9F39-562AF488F1D9}" name="Custom 6"/>
    <tableColumn id="42" xr3:uid="{F38F8AB7-E4CE-4DB2-ABCF-1BF5613C5DC3}" name="Custom 7"/>
    <tableColumn id="43" xr3:uid="{58454784-BF76-4A0D-8F64-7E19F7AA6BBF}" name="Custom 8"/>
    <tableColumn id="44" xr3:uid="{52536D73-419B-4031-98E5-76EC88C07176}" name="Custom 9"/>
    <tableColumn id="45" xr3:uid="{F8AF7781-4B29-4726-BCB8-519DEA600605}" name="Custom 10"/>
    <tableColumn id="46" xr3:uid="{2F3F57FB-3CAD-4D1F-9F8B-88B5511BCB1C}" name="Custom 11"/>
    <tableColumn id="47" xr3:uid="{54A2B09B-60EB-4B28-B91F-4772C6C3A690}" name="Custom 12"/>
    <tableColumn id="48" xr3:uid="{385BCD50-6E01-44D5-8305-B4BE2523F8CA}" name="Custom 13"/>
    <tableColumn id="49" xr3:uid="{9EFA894E-CCA5-48AD-BE11-B045AB07DECB}" name="Custom 14"/>
    <tableColumn id="50" xr3:uid="{54320902-A106-40B2-9898-71071D5DEC9C}" name="Custom 15"/>
    <tableColumn id="51" xr3:uid="{F32037F5-9F19-4116-8858-CB49279A8D27}" name="Custom 16"/>
    <tableColumn id="52" xr3:uid="{BDFDC9F8-6835-4C67-8B6A-2915D91A59FD}" name="Custom 17"/>
    <tableColumn id="53" xr3:uid="{5AF23FAC-0D0F-4DD7-AF43-D680F8B7F556}" name="Custom 18"/>
    <tableColumn id="54" xr3:uid="{767B8B90-4FF6-4B9C-9F08-0769CA1B68AC}" name="Custom 19"/>
    <tableColumn id="55" xr3:uid="{7B4231B0-2268-41D5-9973-B8C008E94A81}" name="Custom 20"/>
    <tableColumn id="56" xr3:uid="{0EF46162-D50B-4944-8F8D-CBA2DB43E253}" name="LC"/>
    <tableColumn id="57" xr3:uid="{748BEE0C-92B8-4200-8E4C-6BEE84E9A262}" name="ProjectFilter">
      <calculatedColumnFormula>DashboardTable[[#This Row],[ProjectID]]=#REF!</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EED" xr10:uid="{972CEF61-3E54-4B53-AFAB-090EB05ABDAF}" sourceName="EED">
  <pivotTables>
    <pivotTable tabId="89" name="PT1"/>
    <pivotTable tabId="89" name="PT2"/>
    <pivotTable tabId="89" name="PT3"/>
    <pivotTable tabId="89" name="PT4"/>
    <pivotTable tabId="89" name="PT5"/>
    <pivotTable tabId="89" name="PT6"/>
    <pivotTable tabId="89" name="PT7"/>
    <pivotTable tabId="89" name="PT8"/>
  </pivotTables>
  <state minimalRefreshVersion="6" lastRefreshVersion="6" pivotCacheId="1452597621" filterType="unknown">
    <bounds startDate="2022-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EED 2" xr10:uid="{3F2135B1-35D8-42F7-8FCE-7D6D0EEE0946}" cache="NativeTimeline_EED" caption="Task Due Date" level="2" selectionLevel="2" scrollPosition="2022-01-01T00:00:00" style="TimeSlicerStyleLight6"/>
</timeline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hyperlink" Target="https://www.ganttexcel.com/documentation/?utm_source=XLCpcDoc&amp;utm_medium=235252772377654197866994864013771059744140" TargetMode="External"/><Relationship Id="rId2" Type="http://schemas.openxmlformats.org/officeDocument/2006/relationships/hyperlink" Target="https://www.ganttexcel.com/how-to-create-a-gantt-chart-in-excel/?utm_source=XLCpcQSG&amp;utm_medium=235252772377654197866994864013771059744140" TargetMode="External"/><Relationship Id="rId1" Type="http://schemas.openxmlformats.org/officeDocument/2006/relationships/hyperlink" Target="https://www.ganttexcel.com/documentation/enable-macros/?utm_source=XLCpcEnableMacros&amp;utm_medium=235252772377654197866994864013771059744140" TargetMode="External"/><Relationship Id="rId5" Type="http://schemas.openxmlformats.org/officeDocument/2006/relationships/drawing" Target="../drawings/drawing6.xml"/><Relationship Id="rId4"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289FD0-4E53-4037-9948-377004931DE0}">
  <sheetPr codeName="GDD"/>
  <dimension ref="A1:BE134"/>
  <sheetViews>
    <sheetView workbookViewId="0">
      <selection activeCell="E66" sqref="E66"/>
    </sheetView>
  </sheetViews>
  <sheetFormatPr defaultRowHeight="15" x14ac:dyDescent="0.25"/>
  <cols>
    <col min="1" max="4" width="12.7109375" customWidth="1"/>
    <col min="5" max="5" width="15" customWidth="1"/>
    <col min="6" max="6" width="14.7109375" customWidth="1"/>
    <col min="7" max="7" width="16.42578125" customWidth="1"/>
    <col min="8" max="8" width="15.5703125" customWidth="1"/>
    <col min="9" max="16" width="12.7109375" customWidth="1"/>
    <col min="17" max="17" width="15.28515625" customWidth="1"/>
    <col min="18" max="23" width="12.7109375" customWidth="1"/>
    <col min="24" max="24" width="19" customWidth="1"/>
    <col min="25" max="26" width="23" customWidth="1"/>
    <col min="27" max="27" width="12.7109375" customWidth="1"/>
    <col min="28" max="28" width="23" customWidth="1"/>
    <col min="29" max="49" width="12.7109375" customWidth="1"/>
    <col min="50" max="55" width="12.28515625" customWidth="1"/>
    <col min="56" max="56" width="13.140625" customWidth="1"/>
    <col min="57" max="57" width="13.28515625" customWidth="1"/>
    <col min="58" max="58" width="13.42578125" customWidth="1"/>
    <col min="59" max="59" width="13.140625" customWidth="1"/>
    <col min="60" max="60" width="13.28515625" customWidth="1"/>
    <col min="61" max="62" width="13.42578125" customWidth="1"/>
  </cols>
  <sheetData>
    <row r="1" spans="1:57" x14ac:dyDescent="0.25">
      <c r="A1" t="s">
        <v>161</v>
      </c>
      <c r="B1" t="s">
        <v>162</v>
      </c>
      <c r="C1" t="s">
        <v>225</v>
      </c>
      <c r="D1" t="s">
        <v>217</v>
      </c>
      <c r="E1" t="s">
        <v>218</v>
      </c>
      <c r="F1" t="s">
        <v>219</v>
      </c>
      <c r="G1" t="s">
        <v>220</v>
      </c>
      <c r="H1" t="s">
        <v>221</v>
      </c>
      <c r="I1" t="s">
        <v>155</v>
      </c>
      <c r="J1" t="s">
        <v>156</v>
      </c>
      <c r="K1" t="s">
        <v>222</v>
      </c>
      <c r="L1" t="s">
        <v>27</v>
      </c>
      <c r="M1" t="s">
        <v>26</v>
      </c>
      <c r="N1" t="s">
        <v>133</v>
      </c>
      <c r="O1" t="s">
        <v>134</v>
      </c>
      <c r="P1" t="s">
        <v>216</v>
      </c>
      <c r="Q1" t="s">
        <v>223</v>
      </c>
      <c r="R1" t="s">
        <v>25</v>
      </c>
      <c r="S1" t="s">
        <v>24</v>
      </c>
      <c r="T1" t="s">
        <v>23</v>
      </c>
      <c r="U1" t="s">
        <v>22</v>
      </c>
      <c r="V1" t="s">
        <v>20</v>
      </c>
      <c r="W1" t="s">
        <v>18</v>
      </c>
      <c r="X1" t="s">
        <v>230</v>
      </c>
      <c r="Y1" t="s">
        <v>231</v>
      </c>
      <c r="Z1" t="s">
        <v>214</v>
      </c>
      <c r="AA1" t="s">
        <v>224</v>
      </c>
      <c r="AB1" t="s">
        <v>17</v>
      </c>
      <c r="AC1" t="s">
        <v>21</v>
      </c>
      <c r="AD1" t="s">
        <v>19</v>
      </c>
      <c r="AE1" t="s">
        <v>16</v>
      </c>
      <c r="AF1" t="s">
        <v>15</v>
      </c>
      <c r="AG1" t="s">
        <v>14</v>
      </c>
      <c r="AH1" t="s">
        <v>13</v>
      </c>
      <c r="AI1" t="s">
        <v>12</v>
      </c>
      <c r="AJ1" t="s">
        <v>163</v>
      </c>
      <c r="AK1" t="s">
        <v>164</v>
      </c>
      <c r="AL1" t="s">
        <v>165</v>
      </c>
      <c r="AM1" t="s">
        <v>166</v>
      </c>
      <c r="AN1" t="s">
        <v>167</v>
      </c>
      <c r="AO1" t="s">
        <v>168</v>
      </c>
      <c r="AP1" t="s">
        <v>169</v>
      </c>
      <c r="AQ1" t="s">
        <v>170</v>
      </c>
      <c r="AR1" t="s">
        <v>171</v>
      </c>
      <c r="AS1" t="s">
        <v>172</v>
      </c>
      <c r="AT1" t="s">
        <v>173</v>
      </c>
      <c r="AU1" t="s">
        <v>174</v>
      </c>
      <c r="AV1" t="s">
        <v>175</v>
      </c>
      <c r="AW1" t="s">
        <v>176</v>
      </c>
      <c r="AX1" t="s">
        <v>177</v>
      </c>
      <c r="AY1" t="s">
        <v>178</v>
      </c>
      <c r="AZ1" t="s">
        <v>179</v>
      </c>
      <c r="BA1" t="s">
        <v>180</v>
      </c>
      <c r="BB1" t="s">
        <v>181</v>
      </c>
      <c r="BC1" t="s">
        <v>182</v>
      </c>
      <c r="BD1" t="s">
        <v>157</v>
      </c>
      <c r="BE1" t="s">
        <v>206</v>
      </c>
    </row>
    <row r="2" spans="1:57" x14ac:dyDescent="0.25">
      <c r="A2">
        <v>1</v>
      </c>
      <c r="B2" t="s">
        <v>236</v>
      </c>
      <c r="C2" t="s">
        <v>158</v>
      </c>
      <c r="D2">
        <v>1</v>
      </c>
      <c r="I2">
        <v>0</v>
      </c>
      <c r="K2" t="s">
        <v>160</v>
      </c>
      <c r="L2">
        <v>1</v>
      </c>
      <c r="M2" t="s">
        <v>251</v>
      </c>
      <c r="N2" t="s">
        <v>159</v>
      </c>
      <c r="O2" t="s">
        <v>56</v>
      </c>
      <c r="U2" s="22">
        <v>44669</v>
      </c>
      <c r="V2" s="22">
        <v>44669</v>
      </c>
      <c r="W2">
        <v>0</v>
      </c>
      <c r="AA2">
        <v>100</v>
      </c>
      <c r="AB2">
        <v>1</v>
      </c>
      <c r="BE2" t="e">
        <f>DashboardTable[[#This Row],[ProjectID]]=#REF!</f>
        <v>#REF!</v>
      </c>
    </row>
    <row r="3" spans="1:57" x14ac:dyDescent="0.25">
      <c r="A3">
        <v>1</v>
      </c>
      <c r="B3" t="s">
        <v>235</v>
      </c>
      <c r="C3" t="s">
        <v>235</v>
      </c>
      <c r="D3">
        <v>51</v>
      </c>
      <c r="I3">
        <v>1</v>
      </c>
      <c r="K3" t="s">
        <v>160</v>
      </c>
      <c r="L3">
        <v>1.1000000000000001</v>
      </c>
      <c r="M3" t="s">
        <v>252</v>
      </c>
      <c r="N3" t="s">
        <v>159</v>
      </c>
      <c r="O3" t="s">
        <v>56</v>
      </c>
      <c r="U3" s="22">
        <v>44682</v>
      </c>
      <c r="V3" s="22">
        <v>44669</v>
      </c>
      <c r="W3">
        <v>0</v>
      </c>
      <c r="AA3">
        <v>100</v>
      </c>
      <c r="AB3">
        <v>1</v>
      </c>
      <c r="AI3" t="s">
        <v>253</v>
      </c>
      <c r="BE3" t="e">
        <f>DashboardTable[[#This Row],[ProjectID]]=#REF!</f>
        <v>#REF!</v>
      </c>
    </row>
    <row r="4" spans="1:57" x14ac:dyDescent="0.25">
      <c r="A4">
        <v>1</v>
      </c>
      <c r="B4" t="s">
        <v>236</v>
      </c>
      <c r="C4" t="s">
        <v>158</v>
      </c>
      <c r="D4">
        <v>2</v>
      </c>
      <c r="I4">
        <v>0</v>
      </c>
      <c r="K4" t="s">
        <v>160</v>
      </c>
      <c r="L4">
        <v>2</v>
      </c>
      <c r="M4" t="s">
        <v>254</v>
      </c>
      <c r="N4" t="s">
        <v>159</v>
      </c>
      <c r="O4" t="s">
        <v>59</v>
      </c>
      <c r="U4" s="22">
        <v>44627</v>
      </c>
      <c r="V4" s="22">
        <v>44662</v>
      </c>
      <c r="W4">
        <v>1</v>
      </c>
      <c r="AA4">
        <v>0</v>
      </c>
      <c r="AB4">
        <v>0.33333333333333331</v>
      </c>
      <c r="AC4" s="22">
        <v>44663</v>
      </c>
      <c r="AD4" s="22">
        <v>44663</v>
      </c>
      <c r="AG4">
        <v>25000</v>
      </c>
      <c r="AH4">
        <v>5000</v>
      </c>
      <c r="BE4" t="e">
        <f>DashboardTable[[#This Row],[ProjectID]]=#REF!</f>
        <v>#REF!</v>
      </c>
    </row>
    <row r="5" spans="1:57" x14ac:dyDescent="0.25">
      <c r="A5">
        <v>1</v>
      </c>
      <c r="B5" t="s">
        <v>238</v>
      </c>
      <c r="C5" t="s">
        <v>158</v>
      </c>
      <c r="D5">
        <v>52</v>
      </c>
      <c r="I5">
        <v>1</v>
      </c>
      <c r="K5" t="s">
        <v>160</v>
      </c>
      <c r="L5">
        <v>2.1</v>
      </c>
      <c r="M5" t="s">
        <v>255</v>
      </c>
      <c r="N5" t="s">
        <v>159</v>
      </c>
      <c r="O5" t="s">
        <v>56</v>
      </c>
      <c r="U5" s="22">
        <v>44627</v>
      </c>
      <c r="V5" s="22">
        <v>44662</v>
      </c>
      <c r="W5">
        <v>0</v>
      </c>
      <c r="AA5">
        <v>100</v>
      </c>
      <c r="AB5">
        <v>1</v>
      </c>
      <c r="AC5" s="22">
        <v>44663</v>
      </c>
      <c r="AD5" s="22">
        <v>44663</v>
      </c>
      <c r="BE5" t="e">
        <f>DashboardTable[[#This Row],[ProjectID]]=#REF!</f>
        <v>#REF!</v>
      </c>
    </row>
    <row r="6" spans="1:57" x14ac:dyDescent="0.25">
      <c r="A6">
        <v>1</v>
      </c>
      <c r="B6" t="s">
        <v>235</v>
      </c>
      <c r="C6" t="s">
        <v>235</v>
      </c>
      <c r="D6">
        <v>34</v>
      </c>
      <c r="I6">
        <v>2</v>
      </c>
      <c r="K6" t="s">
        <v>160</v>
      </c>
      <c r="L6" t="s">
        <v>256</v>
      </c>
      <c r="M6" t="s">
        <v>257</v>
      </c>
      <c r="N6" t="s">
        <v>159</v>
      </c>
      <c r="O6" t="s">
        <v>56</v>
      </c>
      <c r="U6" s="22">
        <v>44662</v>
      </c>
      <c r="V6" s="22">
        <v>44662</v>
      </c>
      <c r="W6">
        <v>0</v>
      </c>
      <c r="AA6">
        <v>100</v>
      </c>
      <c r="AB6">
        <v>1</v>
      </c>
      <c r="AI6" t="s">
        <v>258</v>
      </c>
      <c r="BE6" t="e">
        <f>DashboardTable[[#This Row],[ProjectID]]=#REF!</f>
        <v>#REF!</v>
      </c>
    </row>
    <row r="7" spans="1:57" x14ac:dyDescent="0.25">
      <c r="A7">
        <v>1</v>
      </c>
      <c r="B7" t="s">
        <v>235</v>
      </c>
      <c r="C7" t="s">
        <v>235</v>
      </c>
      <c r="D7">
        <v>35</v>
      </c>
      <c r="I7">
        <v>2</v>
      </c>
      <c r="K7" t="s">
        <v>160</v>
      </c>
      <c r="L7" t="s">
        <v>259</v>
      </c>
      <c r="M7" t="s">
        <v>260</v>
      </c>
      <c r="N7" t="s">
        <v>159</v>
      </c>
      <c r="O7" t="s">
        <v>56</v>
      </c>
      <c r="U7" s="22">
        <v>44662</v>
      </c>
      <c r="V7" s="22">
        <v>44662</v>
      </c>
      <c r="W7">
        <v>0</v>
      </c>
      <c r="AA7">
        <v>100</v>
      </c>
      <c r="AB7">
        <v>1</v>
      </c>
      <c r="AC7" s="22">
        <v>44663</v>
      </c>
      <c r="AD7" s="22">
        <v>44663</v>
      </c>
      <c r="AE7">
        <v>0</v>
      </c>
      <c r="BE7" t="e">
        <f>DashboardTable[[#This Row],[ProjectID]]=#REF!</f>
        <v>#REF!</v>
      </c>
    </row>
    <row r="8" spans="1:57" x14ac:dyDescent="0.25">
      <c r="A8">
        <v>1</v>
      </c>
      <c r="B8" t="s">
        <v>235</v>
      </c>
      <c r="C8" t="s">
        <v>235</v>
      </c>
      <c r="D8">
        <v>36</v>
      </c>
      <c r="I8">
        <v>2</v>
      </c>
      <c r="K8" t="s">
        <v>160</v>
      </c>
      <c r="L8" t="s">
        <v>261</v>
      </c>
      <c r="M8" t="s">
        <v>260</v>
      </c>
      <c r="N8" t="s">
        <v>159</v>
      </c>
      <c r="O8" t="s">
        <v>56</v>
      </c>
      <c r="U8" s="22">
        <v>44627</v>
      </c>
      <c r="V8" s="22">
        <v>44627</v>
      </c>
      <c r="W8">
        <v>0</v>
      </c>
      <c r="AA8">
        <v>100</v>
      </c>
      <c r="AB8">
        <v>1</v>
      </c>
      <c r="AI8" t="s">
        <v>263</v>
      </c>
      <c r="BE8" t="e">
        <f>DashboardTable[[#This Row],[ProjectID]]=#REF!</f>
        <v>#REF!</v>
      </c>
    </row>
    <row r="9" spans="1:57" x14ac:dyDescent="0.25">
      <c r="A9">
        <v>1</v>
      </c>
      <c r="B9" t="s">
        <v>235</v>
      </c>
      <c r="C9" t="s">
        <v>235</v>
      </c>
      <c r="D9">
        <v>37</v>
      </c>
      <c r="F9" t="s">
        <v>239</v>
      </c>
      <c r="I9">
        <v>2</v>
      </c>
      <c r="K9" t="s">
        <v>160</v>
      </c>
      <c r="L9" t="s">
        <v>264</v>
      </c>
      <c r="M9" t="s">
        <v>265</v>
      </c>
      <c r="N9" t="s">
        <v>159</v>
      </c>
      <c r="O9" t="s">
        <v>56</v>
      </c>
      <c r="U9" s="22">
        <v>44631</v>
      </c>
      <c r="V9" s="22">
        <v>44631</v>
      </c>
      <c r="W9">
        <v>0</v>
      </c>
      <c r="AA9">
        <v>100</v>
      </c>
      <c r="AB9">
        <v>1</v>
      </c>
      <c r="AI9" t="s">
        <v>266</v>
      </c>
      <c r="BE9" t="e">
        <f>DashboardTable[[#This Row],[ProjectID]]=#REF!</f>
        <v>#REF!</v>
      </c>
    </row>
    <row r="10" spans="1:57" x14ac:dyDescent="0.25">
      <c r="A10">
        <v>1</v>
      </c>
      <c r="B10" t="s">
        <v>238</v>
      </c>
      <c r="C10" t="s">
        <v>158</v>
      </c>
      <c r="D10">
        <v>53</v>
      </c>
      <c r="I10">
        <v>1</v>
      </c>
      <c r="K10" t="s">
        <v>160</v>
      </c>
      <c r="L10">
        <v>2.2000000000000002</v>
      </c>
      <c r="M10" t="s">
        <v>267</v>
      </c>
      <c r="N10" t="s">
        <v>159</v>
      </c>
      <c r="O10" t="s">
        <v>56</v>
      </c>
      <c r="U10" s="22">
        <v>44634</v>
      </c>
      <c r="V10" s="22">
        <v>44634</v>
      </c>
      <c r="W10">
        <v>0</v>
      </c>
      <c r="AA10">
        <v>100</v>
      </c>
      <c r="AB10">
        <v>1</v>
      </c>
      <c r="AG10">
        <v>5000</v>
      </c>
      <c r="AH10">
        <v>5000</v>
      </c>
      <c r="BE10" t="e">
        <f>DashboardTable[[#This Row],[ProjectID]]=#REF!</f>
        <v>#REF!</v>
      </c>
    </row>
    <row r="11" spans="1:57" x14ac:dyDescent="0.25">
      <c r="A11">
        <v>1</v>
      </c>
      <c r="B11" t="s">
        <v>235</v>
      </c>
      <c r="C11" t="s">
        <v>235</v>
      </c>
      <c r="D11">
        <v>45</v>
      </c>
      <c r="E11" t="s">
        <v>268</v>
      </c>
      <c r="G11">
        <v>44634</v>
      </c>
      <c r="I11">
        <v>2</v>
      </c>
      <c r="K11" t="s">
        <v>160</v>
      </c>
      <c r="L11" t="s">
        <v>269</v>
      </c>
      <c r="M11" t="s">
        <v>270</v>
      </c>
      <c r="N11" t="s">
        <v>159</v>
      </c>
      <c r="O11" t="s">
        <v>56</v>
      </c>
      <c r="U11" s="22">
        <v>44634</v>
      </c>
      <c r="V11" s="22">
        <v>44634</v>
      </c>
      <c r="W11">
        <v>0</v>
      </c>
      <c r="AA11">
        <v>100</v>
      </c>
      <c r="AB11">
        <v>1</v>
      </c>
      <c r="AG11">
        <v>5000</v>
      </c>
      <c r="AH11">
        <v>5000</v>
      </c>
      <c r="AI11" t="s">
        <v>271</v>
      </c>
      <c r="BE11" t="e">
        <f>DashboardTable[[#This Row],[ProjectID]]=#REF!</f>
        <v>#REF!</v>
      </c>
    </row>
    <row r="12" spans="1:57" x14ac:dyDescent="0.25">
      <c r="A12">
        <v>1</v>
      </c>
      <c r="B12" t="s">
        <v>235</v>
      </c>
      <c r="C12" t="s">
        <v>235</v>
      </c>
      <c r="D12">
        <v>46</v>
      </c>
      <c r="E12" t="s">
        <v>272</v>
      </c>
      <c r="G12">
        <v>44660</v>
      </c>
      <c r="I12">
        <v>1</v>
      </c>
      <c r="K12" t="s">
        <v>160</v>
      </c>
      <c r="L12">
        <v>2.2999999999999998</v>
      </c>
      <c r="M12" t="s">
        <v>273</v>
      </c>
      <c r="N12" t="s">
        <v>159</v>
      </c>
      <c r="O12" t="s">
        <v>56</v>
      </c>
      <c r="U12" s="22">
        <v>44660</v>
      </c>
      <c r="V12" s="22">
        <v>44660</v>
      </c>
      <c r="W12">
        <v>0</v>
      </c>
      <c r="AA12">
        <v>100</v>
      </c>
      <c r="AB12">
        <v>1</v>
      </c>
      <c r="AI12" t="s">
        <v>274</v>
      </c>
      <c r="BE12" t="e">
        <f>DashboardTable[[#This Row],[ProjectID]]=#REF!</f>
        <v>#REF!</v>
      </c>
    </row>
    <row r="13" spans="1:57" x14ac:dyDescent="0.25">
      <c r="A13">
        <v>1</v>
      </c>
      <c r="B13" t="s">
        <v>235</v>
      </c>
      <c r="C13" t="s">
        <v>235</v>
      </c>
      <c r="D13">
        <v>44</v>
      </c>
      <c r="I13">
        <v>1</v>
      </c>
      <c r="K13" t="s">
        <v>160</v>
      </c>
      <c r="L13">
        <v>2.4</v>
      </c>
      <c r="M13" t="s">
        <v>275</v>
      </c>
      <c r="N13" t="s">
        <v>159</v>
      </c>
      <c r="O13" t="s">
        <v>59</v>
      </c>
      <c r="U13" s="22">
        <v>44636</v>
      </c>
      <c r="V13" s="22">
        <v>44636</v>
      </c>
      <c r="W13">
        <v>0</v>
      </c>
      <c r="AA13">
        <v>0</v>
      </c>
      <c r="AB13">
        <v>0</v>
      </c>
      <c r="AI13" t="s">
        <v>276</v>
      </c>
      <c r="BE13" t="e">
        <f>DashboardTable[[#This Row],[ProjectID]]=#REF!</f>
        <v>#REF!</v>
      </c>
    </row>
    <row r="14" spans="1:57" x14ac:dyDescent="0.25">
      <c r="A14">
        <v>1</v>
      </c>
      <c r="B14" t="s">
        <v>235</v>
      </c>
      <c r="C14" t="s">
        <v>235</v>
      </c>
      <c r="D14">
        <v>43</v>
      </c>
      <c r="I14">
        <v>1</v>
      </c>
      <c r="K14" t="s">
        <v>160</v>
      </c>
      <c r="L14">
        <v>2.5</v>
      </c>
      <c r="M14" t="s">
        <v>277</v>
      </c>
      <c r="N14" t="s">
        <v>159</v>
      </c>
      <c r="O14" t="s">
        <v>59</v>
      </c>
      <c r="U14" s="22">
        <v>44638</v>
      </c>
      <c r="V14" s="22">
        <v>44638</v>
      </c>
      <c r="W14">
        <v>0</v>
      </c>
      <c r="AA14">
        <v>0</v>
      </c>
      <c r="AB14">
        <v>0</v>
      </c>
      <c r="AI14" t="s">
        <v>278</v>
      </c>
      <c r="BE14" t="e">
        <f>DashboardTable[[#This Row],[ProjectID]]=#REF!</f>
        <v>#REF!</v>
      </c>
    </row>
    <row r="15" spans="1:57" x14ac:dyDescent="0.25">
      <c r="A15">
        <v>1</v>
      </c>
      <c r="B15" t="s">
        <v>235</v>
      </c>
      <c r="C15" t="s">
        <v>235</v>
      </c>
      <c r="D15">
        <v>42</v>
      </c>
      <c r="I15">
        <v>1</v>
      </c>
      <c r="K15" t="s">
        <v>160</v>
      </c>
      <c r="L15">
        <v>2.6</v>
      </c>
      <c r="M15" t="s">
        <v>279</v>
      </c>
      <c r="N15" t="s">
        <v>159</v>
      </c>
      <c r="O15" t="s">
        <v>59</v>
      </c>
      <c r="U15" s="22">
        <v>44637</v>
      </c>
      <c r="V15" s="22">
        <v>44637</v>
      </c>
      <c r="W15">
        <v>0</v>
      </c>
      <c r="AA15">
        <v>0</v>
      </c>
      <c r="AB15">
        <v>0</v>
      </c>
      <c r="AG15">
        <v>20000</v>
      </c>
      <c r="BE15" t="e">
        <f>DashboardTable[[#This Row],[ProjectID]]=#REF!</f>
        <v>#REF!</v>
      </c>
    </row>
    <row r="16" spans="1:57" x14ac:dyDescent="0.25">
      <c r="A16">
        <v>1</v>
      </c>
      <c r="B16" t="s">
        <v>235</v>
      </c>
      <c r="C16" t="s">
        <v>235</v>
      </c>
      <c r="D16">
        <v>38</v>
      </c>
      <c r="I16">
        <v>1</v>
      </c>
      <c r="K16" t="s">
        <v>160</v>
      </c>
      <c r="L16">
        <v>2.7</v>
      </c>
      <c r="M16" t="s">
        <v>280</v>
      </c>
      <c r="N16" t="s">
        <v>159</v>
      </c>
      <c r="O16" t="s">
        <v>59</v>
      </c>
      <c r="U16" s="22">
        <v>44627</v>
      </c>
      <c r="V16" s="22">
        <v>44627</v>
      </c>
      <c r="W16">
        <v>0</v>
      </c>
      <c r="AA16">
        <v>0</v>
      </c>
      <c r="AB16">
        <v>0</v>
      </c>
      <c r="BE16" t="e">
        <f>DashboardTable[[#This Row],[ProjectID]]=#REF!</f>
        <v>#REF!</v>
      </c>
    </row>
    <row r="17" spans="1:57" x14ac:dyDescent="0.25">
      <c r="A17">
        <v>1</v>
      </c>
      <c r="B17" t="s">
        <v>235</v>
      </c>
      <c r="C17" t="s">
        <v>235</v>
      </c>
      <c r="D17">
        <v>40</v>
      </c>
      <c r="I17">
        <v>1</v>
      </c>
      <c r="K17" t="s">
        <v>160</v>
      </c>
      <c r="L17">
        <v>2.8</v>
      </c>
      <c r="M17" t="s">
        <v>281</v>
      </c>
      <c r="N17" t="s">
        <v>159</v>
      </c>
      <c r="O17" t="s">
        <v>59</v>
      </c>
      <c r="U17" s="22">
        <v>44652</v>
      </c>
      <c r="V17" s="22">
        <v>44652</v>
      </c>
      <c r="W17">
        <v>0</v>
      </c>
      <c r="AA17">
        <v>0</v>
      </c>
      <c r="AB17">
        <v>0</v>
      </c>
      <c r="BE17" t="e">
        <f>DashboardTable[[#This Row],[ProjectID]]=#REF!</f>
        <v>#REF!</v>
      </c>
    </row>
    <row r="18" spans="1:57" x14ac:dyDescent="0.25">
      <c r="A18">
        <v>1</v>
      </c>
      <c r="B18" t="s">
        <v>237</v>
      </c>
      <c r="C18" t="s">
        <v>158</v>
      </c>
      <c r="D18">
        <v>41</v>
      </c>
      <c r="I18">
        <v>1</v>
      </c>
      <c r="K18" t="s">
        <v>160</v>
      </c>
      <c r="L18">
        <v>2.9</v>
      </c>
      <c r="M18" t="s">
        <v>282</v>
      </c>
      <c r="N18" t="s">
        <v>159</v>
      </c>
      <c r="O18" t="s">
        <v>59</v>
      </c>
      <c r="U18" s="22">
        <v>44627</v>
      </c>
      <c r="V18" s="22">
        <v>44627</v>
      </c>
      <c r="W18">
        <v>1</v>
      </c>
      <c r="AA18">
        <v>0</v>
      </c>
      <c r="AB18">
        <v>0</v>
      </c>
      <c r="BE18" t="e">
        <f>DashboardTable[[#This Row],[ProjectID]]=#REF!</f>
        <v>#REF!</v>
      </c>
    </row>
    <row r="19" spans="1:57" x14ac:dyDescent="0.25">
      <c r="A19">
        <v>1</v>
      </c>
      <c r="B19" t="s">
        <v>236</v>
      </c>
      <c r="C19" t="s">
        <v>158</v>
      </c>
      <c r="D19">
        <v>5</v>
      </c>
      <c r="I19">
        <v>0</v>
      </c>
      <c r="K19" t="s">
        <v>160</v>
      </c>
      <c r="L19">
        <v>3</v>
      </c>
      <c r="M19" t="s">
        <v>283</v>
      </c>
      <c r="N19" t="s">
        <v>159</v>
      </c>
      <c r="O19" t="s">
        <v>59</v>
      </c>
      <c r="U19" s="22">
        <v>44627</v>
      </c>
      <c r="V19" s="22">
        <v>44652</v>
      </c>
      <c r="W19">
        <v>5</v>
      </c>
      <c r="AA19">
        <v>0</v>
      </c>
      <c r="AB19">
        <v>0</v>
      </c>
      <c r="BE19" t="e">
        <f>DashboardTable[[#This Row],[ProjectID]]=#REF!</f>
        <v>#REF!</v>
      </c>
    </row>
    <row r="20" spans="1:57" x14ac:dyDescent="0.25">
      <c r="A20">
        <v>1</v>
      </c>
      <c r="B20" t="s">
        <v>235</v>
      </c>
      <c r="C20" t="s">
        <v>235</v>
      </c>
      <c r="D20">
        <v>49</v>
      </c>
      <c r="I20">
        <v>1</v>
      </c>
      <c r="K20" t="s">
        <v>160</v>
      </c>
      <c r="L20">
        <v>3.1</v>
      </c>
      <c r="M20" t="s">
        <v>284</v>
      </c>
      <c r="N20" t="s">
        <v>159</v>
      </c>
      <c r="O20" t="s">
        <v>59</v>
      </c>
      <c r="U20" s="22">
        <v>44627</v>
      </c>
      <c r="V20" s="22">
        <v>44627</v>
      </c>
      <c r="W20">
        <v>0</v>
      </c>
      <c r="AA20">
        <v>0</v>
      </c>
      <c r="AB20">
        <v>0</v>
      </c>
      <c r="BE20" t="e">
        <f>DashboardTable[[#This Row],[ProjectID]]=#REF!</f>
        <v>#REF!</v>
      </c>
    </row>
    <row r="21" spans="1:57" x14ac:dyDescent="0.25">
      <c r="A21">
        <v>1</v>
      </c>
      <c r="B21" t="s">
        <v>235</v>
      </c>
      <c r="C21" t="s">
        <v>235</v>
      </c>
      <c r="D21">
        <v>48</v>
      </c>
      <c r="I21">
        <v>1</v>
      </c>
      <c r="K21" t="s">
        <v>160</v>
      </c>
      <c r="L21">
        <v>3.2</v>
      </c>
      <c r="M21" t="s">
        <v>285</v>
      </c>
      <c r="N21" t="s">
        <v>159</v>
      </c>
      <c r="O21" t="s">
        <v>59</v>
      </c>
      <c r="U21" s="22">
        <v>44628</v>
      </c>
      <c r="V21" s="22">
        <v>44628</v>
      </c>
      <c r="W21">
        <v>0</v>
      </c>
      <c r="AA21">
        <v>0</v>
      </c>
      <c r="AB21">
        <v>0</v>
      </c>
      <c r="BE21" t="e">
        <f>DashboardTable[[#This Row],[ProjectID]]=#REF!</f>
        <v>#REF!</v>
      </c>
    </row>
    <row r="22" spans="1:57" x14ac:dyDescent="0.25">
      <c r="A22">
        <v>1</v>
      </c>
      <c r="B22" t="s">
        <v>235</v>
      </c>
      <c r="C22" t="s">
        <v>235</v>
      </c>
      <c r="D22">
        <v>47</v>
      </c>
      <c r="I22">
        <v>1</v>
      </c>
      <c r="K22" t="s">
        <v>160</v>
      </c>
      <c r="L22">
        <v>3.3</v>
      </c>
      <c r="M22" t="s">
        <v>286</v>
      </c>
      <c r="N22" t="s">
        <v>159</v>
      </c>
      <c r="O22" t="s">
        <v>59</v>
      </c>
      <c r="U22" s="22">
        <v>44652</v>
      </c>
      <c r="V22" s="22">
        <v>44652</v>
      </c>
      <c r="W22">
        <v>0</v>
      </c>
      <c r="AA22">
        <v>0</v>
      </c>
      <c r="AB22">
        <v>0</v>
      </c>
      <c r="BE22" t="e">
        <f>DashboardTable[[#This Row],[ProjectID]]=#REF!</f>
        <v>#REF!</v>
      </c>
    </row>
    <row r="23" spans="1:57" x14ac:dyDescent="0.25">
      <c r="A23">
        <v>1</v>
      </c>
      <c r="B23" t="s">
        <v>237</v>
      </c>
      <c r="C23" t="s">
        <v>158</v>
      </c>
      <c r="D23">
        <v>3</v>
      </c>
      <c r="I23">
        <v>1</v>
      </c>
      <c r="K23" t="s">
        <v>160</v>
      </c>
      <c r="L23">
        <v>3.4</v>
      </c>
      <c r="M23" t="s">
        <v>287</v>
      </c>
      <c r="N23" t="s">
        <v>159</v>
      </c>
      <c r="O23" t="s">
        <v>59</v>
      </c>
      <c r="U23" s="22">
        <v>44634</v>
      </c>
      <c r="V23" s="22">
        <v>44638</v>
      </c>
      <c r="W23">
        <v>5</v>
      </c>
      <c r="AA23">
        <v>0</v>
      </c>
      <c r="AB23">
        <v>0</v>
      </c>
      <c r="BE23" t="e">
        <f>DashboardTable[[#This Row],[ProjectID]]=#REF!</f>
        <v>#REF!</v>
      </c>
    </row>
    <row r="24" spans="1:57" x14ac:dyDescent="0.25">
      <c r="A24">
        <v>1</v>
      </c>
      <c r="B24" t="s">
        <v>235</v>
      </c>
      <c r="C24" t="s">
        <v>235</v>
      </c>
      <c r="D24">
        <v>50</v>
      </c>
      <c r="I24">
        <v>1</v>
      </c>
      <c r="K24" t="s">
        <v>160</v>
      </c>
      <c r="L24">
        <v>3.5</v>
      </c>
      <c r="M24" t="s">
        <v>288</v>
      </c>
      <c r="N24" t="s">
        <v>159</v>
      </c>
      <c r="O24" t="s">
        <v>59</v>
      </c>
      <c r="U24" s="22">
        <v>44652</v>
      </c>
      <c r="V24" s="22">
        <v>44652</v>
      </c>
      <c r="W24">
        <v>0</v>
      </c>
      <c r="AA24">
        <v>0</v>
      </c>
      <c r="AB24">
        <v>0</v>
      </c>
      <c r="BE24" t="e">
        <f>DashboardTable[[#This Row],[ProjectID]]=#REF!</f>
        <v>#REF!</v>
      </c>
    </row>
    <row r="25" spans="1:57" x14ac:dyDescent="0.25">
      <c r="A25">
        <v>1</v>
      </c>
      <c r="B25" t="s">
        <v>236</v>
      </c>
      <c r="C25" t="s">
        <v>158</v>
      </c>
      <c r="D25">
        <v>7</v>
      </c>
      <c r="I25">
        <v>0</v>
      </c>
      <c r="K25" t="s">
        <v>160</v>
      </c>
      <c r="L25">
        <v>4</v>
      </c>
      <c r="M25" t="s">
        <v>289</v>
      </c>
      <c r="N25" t="s">
        <v>159</v>
      </c>
      <c r="O25" t="s">
        <v>59</v>
      </c>
      <c r="U25" s="22">
        <v>44652</v>
      </c>
      <c r="V25" s="22">
        <v>44652</v>
      </c>
      <c r="W25">
        <v>8</v>
      </c>
      <c r="AA25">
        <v>0</v>
      </c>
      <c r="AB25">
        <v>0</v>
      </c>
      <c r="BE25" t="e">
        <f>DashboardTable[[#This Row],[ProjectID]]=#REF!</f>
        <v>#REF!</v>
      </c>
    </row>
    <row r="26" spans="1:57" x14ac:dyDescent="0.25">
      <c r="A26">
        <v>1</v>
      </c>
      <c r="B26" t="s">
        <v>237</v>
      </c>
      <c r="C26" t="s">
        <v>158</v>
      </c>
      <c r="D26">
        <v>15</v>
      </c>
      <c r="I26">
        <v>1</v>
      </c>
      <c r="K26" t="s">
        <v>160</v>
      </c>
      <c r="L26">
        <v>4.0999999999999996</v>
      </c>
      <c r="M26" t="s">
        <v>290</v>
      </c>
      <c r="N26" t="s">
        <v>159</v>
      </c>
      <c r="O26" t="s">
        <v>59</v>
      </c>
      <c r="U26" s="22">
        <v>44652</v>
      </c>
      <c r="V26" s="22">
        <v>44652</v>
      </c>
      <c r="W26">
        <v>1</v>
      </c>
      <c r="AA26">
        <v>0</v>
      </c>
      <c r="AB26">
        <v>0</v>
      </c>
      <c r="BE26" t="e">
        <f>DashboardTable[[#This Row],[ProjectID]]=#REF!</f>
        <v>#REF!</v>
      </c>
    </row>
    <row r="27" spans="1:57" x14ac:dyDescent="0.25">
      <c r="A27">
        <v>1</v>
      </c>
      <c r="B27" t="s">
        <v>237</v>
      </c>
      <c r="C27" t="s">
        <v>158</v>
      </c>
      <c r="D27">
        <v>60</v>
      </c>
      <c r="I27">
        <v>1</v>
      </c>
      <c r="K27" t="s">
        <v>160</v>
      </c>
      <c r="L27">
        <v>4.2</v>
      </c>
      <c r="M27" t="s">
        <v>290</v>
      </c>
      <c r="N27" t="s">
        <v>159</v>
      </c>
      <c r="O27" t="s">
        <v>59</v>
      </c>
      <c r="U27" s="22">
        <v>44652</v>
      </c>
      <c r="V27" s="22">
        <v>44652</v>
      </c>
      <c r="W27">
        <v>1</v>
      </c>
      <c r="AA27">
        <v>0</v>
      </c>
      <c r="AB27">
        <v>0</v>
      </c>
      <c r="BE27" t="e">
        <f>DashboardTable[[#This Row],[ProjectID]]=#REF!</f>
        <v>#REF!</v>
      </c>
    </row>
    <row r="28" spans="1:57" x14ac:dyDescent="0.25">
      <c r="A28">
        <v>1</v>
      </c>
      <c r="B28" t="s">
        <v>237</v>
      </c>
      <c r="C28" t="s">
        <v>158</v>
      </c>
      <c r="D28">
        <v>59</v>
      </c>
      <c r="I28">
        <v>1</v>
      </c>
      <c r="K28" t="s">
        <v>160</v>
      </c>
      <c r="L28">
        <v>4.3</v>
      </c>
      <c r="M28" t="s">
        <v>290</v>
      </c>
      <c r="N28" t="s">
        <v>159</v>
      </c>
      <c r="O28" t="s">
        <v>59</v>
      </c>
      <c r="U28" s="22">
        <v>44652</v>
      </c>
      <c r="V28" s="22">
        <v>44652</v>
      </c>
      <c r="W28">
        <v>1</v>
      </c>
      <c r="AA28">
        <v>0</v>
      </c>
      <c r="AB28">
        <v>0</v>
      </c>
      <c r="BE28" t="e">
        <f>DashboardTable[[#This Row],[ProjectID]]=#REF!</f>
        <v>#REF!</v>
      </c>
    </row>
    <row r="29" spans="1:57" x14ac:dyDescent="0.25">
      <c r="A29">
        <v>1</v>
      </c>
      <c r="B29" t="s">
        <v>237</v>
      </c>
      <c r="C29" t="s">
        <v>158</v>
      </c>
      <c r="D29">
        <v>58</v>
      </c>
      <c r="I29">
        <v>1</v>
      </c>
      <c r="K29" t="s">
        <v>160</v>
      </c>
      <c r="L29">
        <v>4.4000000000000004</v>
      </c>
      <c r="M29" t="s">
        <v>290</v>
      </c>
      <c r="N29" t="s">
        <v>159</v>
      </c>
      <c r="O29" t="s">
        <v>59</v>
      </c>
      <c r="U29" s="22">
        <v>44652</v>
      </c>
      <c r="V29" s="22">
        <v>44652</v>
      </c>
      <c r="W29">
        <v>1</v>
      </c>
      <c r="AA29">
        <v>0</v>
      </c>
      <c r="AB29">
        <v>0</v>
      </c>
      <c r="BE29" t="e">
        <f>DashboardTable[[#This Row],[ProjectID]]=#REF!</f>
        <v>#REF!</v>
      </c>
    </row>
    <row r="30" spans="1:57" x14ac:dyDescent="0.25">
      <c r="A30">
        <v>1</v>
      </c>
      <c r="B30" t="s">
        <v>237</v>
      </c>
      <c r="C30" t="s">
        <v>158</v>
      </c>
      <c r="D30">
        <v>57</v>
      </c>
      <c r="I30">
        <v>1</v>
      </c>
      <c r="K30" t="s">
        <v>160</v>
      </c>
      <c r="L30">
        <v>4.5</v>
      </c>
      <c r="M30" t="s">
        <v>290</v>
      </c>
      <c r="N30" t="s">
        <v>159</v>
      </c>
      <c r="O30" t="s">
        <v>59</v>
      </c>
      <c r="U30" s="22">
        <v>44652</v>
      </c>
      <c r="V30" s="22">
        <v>44652</v>
      </c>
      <c r="W30">
        <v>1</v>
      </c>
      <c r="AA30">
        <v>0</v>
      </c>
      <c r="AB30">
        <v>0</v>
      </c>
      <c r="BE30" t="e">
        <f>DashboardTable[[#This Row],[ProjectID]]=#REF!</f>
        <v>#REF!</v>
      </c>
    </row>
    <row r="31" spans="1:57" x14ac:dyDescent="0.25">
      <c r="A31">
        <v>1</v>
      </c>
      <c r="B31" t="s">
        <v>237</v>
      </c>
      <c r="C31" t="s">
        <v>158</v>
      </c>
      <c r="D31">
        <v>56</v>
      </c>
      <c r="I31">
        <v>1</v>
      </c>
      <c r="K31" t="s">
        <v>160</v>
      </c>
      <c r="L31">
        <v>4.5999999999999996</v>
      </c>
      <c r="M31" t="s">
        <v>290</v>
      </c>
      <c r="N31" t="s">
        <v>159</v>
      </c>
      <c r="O31" t="s">
        <v>59</v>
      </c>
      <c r="U31" s="22">
        <v>44652</v>
      </c>
      <c r="V31" s="22">
        <v>44652</v>
      </c>
      <c r="W31">
        <v>1</v>
      </c>
      <c r="AA31">
        <v>0</v>
      </c>
      <c r="AB31">
        <v>0</v>
      </c>
      <c r="BE31" t="e">
        <f>DashboardTable[[#This Row],[ProjectID]]=#REF!</f>
        <v>#REF!</v>
      </c>
    </row>
    <row r="32" spans="1:57" x14ac:dyDescent="0.25">
      <c r="A32">
        <v>1</v>
      </c>
      <c r="B32" t="s">
        <v>237</v>
      </c>
      <c r="C32" t="s">
        <v>158</v>
      </c>
      <c r="D32">
        <v>55</v>
      </c>
      <c r="I32">
        <v>1</v>
      </c>
      <c r="K32" t="s">
        <v>160</v>
      </c>
      <c r="L32">
        <v>4.7</v>
      </c>
      <c r="M32" t="s">
        <v>290</v>
      </c>
      <c r="N32" t="s">
        <v>159</v>
      </c>
      <c r="O32" t="s">
        <v>59</v>
      </c>
      <c r="U32" s="22">
        <v>44652</v>
      </c>
      <c r="V32" s="22">
        <v>44652</v>
      </c>
      <c r="W32">
        <v>1</v>
      </c>
      <c r="AA32">
        <v>0</v>
      </c>
      <c r="AB32">
        <v>0</v>
      </c>
      <c r="BE32" t="e">
        <f>DashboardTable[[#This Row],[ProjectID]]=#REF!</f>
        <v>#REF!</v>
      </c>
    </row>
    <row r="33" spans="1:57" x14ac:dyDescent="0.25">
      <c r="A33">
        <v>1</v>
      </c>
      <c r="B33" t="s">
        <v>237</v>
      </c>
      <c r="C33" t="s">
        <v>158</v>
      </c>
      <c r="D33">
        <v>54</v>
      </c>
      <c r="I33">
        <v>1</v>
      </c>
      <c r="K33" t="s">
        <v>160</v>
      </c>
      <c r="L33">
        <v>4.8</v>
      </c>
      <c r="M33" t="s">
        <v>290</v>
      </c>
      <c r="N33" t="s">
        <v>159</v>
      </c>
      <c r="O33" t="s">
        <v>59</v>
      </c>
      <c r="U33" s="22">
        <v>44652</v>
      </c>
      <c r="V33" s="22">
        <v>44652</v>
      </c>
      <c r="W33">
        <v>1</v>
      </c>
      <c r="AA33">
        <v>0</v>
      </c>
      <c r="AB33">
        <v>0</v>
      </c>
      <c r="BE33" t="e">
        <f>DashboardTable[[#This Row],[ProjectID]]=#REF!</f>
        <v>#REF!</v>
      </c>
    </row>
    <row r="34" spans="1:57" x14ac:dyDescent="0.25">
      <c r="A34">
        <v>2</v>
      </c>
      <c r="B34" t="s">
        <v>158</v>
      </c>
      <c r="C34" t="s">
        <v>158</v>
      </c>
      <c r="D34">
        <v>1</v>
      </c>
      <c r="I34">
        <v>0</v>
      </c>
      <c r="K34" t="s">
        <v>160</v>
      </c>
      <c r="L34">
        <v>1</v>
      </c>
      <c r="M34" t="s">
        <v>292</v>
      </c>
      <c r="N34" t="s">
        <v>159</v>
      </c>
      <c r="O34" t="s">
        <v>59</v>
      </c>
      <c r="U34" s="22">
        <v>44664</v>
      </c>
      <c r="V34" s="22">
        <v>44677</v>
      </c>
      <c r="W34">
        <v>10</v>
      </c>
      <c r="AA34">
        <v>0</v>
      </c>
      <c r="AB34">
        <v>0</v>
      </c>
      <c r="BE34" t="e">
        <f>DashboardTable[[#This Row],[ProjectID]]=#REF!</f>
        <v>#REF!</v>
      </c>
    </row>
    <row r="35" spans="1:57" x14ac:dyDescent="0.25">
      <c r="A35">
        <v>3</v>
      </c>
      <c r="B35" t="s">
        <v>236</v>
      </c>
      <c r="C35" t="s">
        <v>158</v>
      </c>
      <c r="D35">
        <v>1</v>
      </c>
      <c r="I35">
        <v>0</v>
      </c>
      <c r="K35" t="s">
        <v>160</v>
      </c>
      <c r="L35">
        <v>1</v>
      </c>
      <c r="M35" t="s">
        <v>297</v>
      </c>
      <c r="N35" t="s">
        <v>159</v>
      </c>
      <c r="O35" t="s">
        <v>417</v>
      </c>
      <c r="U35" s="22">
        <v>44649</v>
      </c>
      <c r="V35" s="22">
        <v>44721</v>
      </c>
      <c r="W35">
        <v>65</v>
      </c>
      <c r="AA35">
        <v>0</v>
      </c>
      <c r="AB35">
        <v>0.57291666666666663</v>
      </c>
      <c r="BE35" t="e">
        <f>DashboardTable[[#This Row],[ProjectID]]=#REF!</f>
        <v>#REF!</v>
      </c>
    </row>
    <row r="36" spans="1:57" x14ac:dyDescent="0.25">
      <c r="A36">
        <v>3</v>
      </c>
      <c r="B36" t="s">
        <v>237</v>
      </c>
      <c r="C36" t="s">
        <v>158</v>
      </c>
      <c r="D36">
        <v>2</v>
      </c>
      <c r="I36">
        <v>1</v>
      </c>
      <c r="K36" t="s">
        <v>160</v>
      </c>
      <c r="L36">
        <v>1.1000000000000001</v>
      </c>
      <c r="M36" t="s">
        <v>298</v>
      </c>
      <c r="N36" t="s">
        <v>159</v>
      </c>
      <c r="O36" t="s">
        <v>56</v>
      </c>
      <c r="P36" t="s">
        <v>373</v>
      </c>
      <c r="U36" s="22">
        <v>44666</v>
      </c>
      <c r="V36" s="22">
        <v>44666</v>
      </c>
      <c r="W36">
        <v>1</v>
      </c>
      <c r="AA36">
        <v>100</v>
      </c>
      <c r="AB36">
        <v>1</v>
      </c>
      <c r="BE36" t="e">
        <f>DashboardTable[[#This Row],[ProjectID]]=#REF!</f>
        <v>#REF!</v>
      </c>
    </row>
    <row r="37" spans="1:57" x14ac:dyDescent="0.25">
      <c r="A37">
        <v>3</v>
      </c>
      <c r="B37" t="s">
        <v>235</v>
      </c>
      <c r="C37" t="s">
        <v>235</v>
      </c>
      <c r="D37">
        <v>66</v>
      </c>
      <c r="I37">
        <v>1</v>
      </c>
      <c r="K37" t="s">
        <v>160</v>
      </c>
      <c r="L37">
        <v>1.2</v>
      </c>
      <c r="M37" t="s">
        <v>389</v>
      </c>
      <c r="N37" t="s">
        <v>159</v>
      </c>
      <c r="O37" t="s">
        <v>59</v>
      </c>
      <c r="U37" s="22">
        <v>44673</v>
      </c>
      <c r="V37" s="22">
        <v>44673</v>
      </c>
      <c r="W37">
        <v>0</v>
      </c>
      <c r="AA37">
        <v>0</v>
      </c>
      <c r="AB37">
        <v>0</v>
      </c>
      <c r="BE37" t="e">
        <f>DashboardTable[[#This Row],[ProjectID]]=#REF!</f>
        <v>#REF!</v>
      </c>
    </row>
    <row r="38" spans="1:57" x14ac:dyDescent="0.25">
      <c r="A38">
        <v>3</v>
      </c>
      <c r="B38" t="s">
        <v>237</v>
      </c>
      <c r="C38" t="s">
        <v>158</v>
      </c>
      <c r="D38">
        <v>41</v>
      </c>
      <c r="F38" t="s">
        <v>372</v>
      </c>
      <c r="I38">
        <v>1</v>
      </c>
      <c r="K38" t="s">
        <v>160</v>
      </c>
      <c r="L38">
        <v>1.3</v>
      </c>
      <c r="M38" t="s">
        <v>299</v>
      </c>
      <c r="N38" t="s">
        <v>159</v>
      </c>
      <c r="O38" t="s">
        <v>56</v>
      </c>
      <c r="U38" s="22">
        <v>44656</v>
      </c>
      <c r="V38" s="22">
        <v>44656</v>
      </c>
      <c r="W38">
        <v>1</v>
      </c>
      <c r="AA38">
        <v>100</v>
      </c>
      <c r="AB38">
        <v>1</v>
      </c>
      <c r="BE38" t="e">
        <f>DashboardTable[[#This Row],[ProjectID]]=#REF!</f>
        <v>#REF!</v>
      </c>
    </row>
    <row r="39" spans="1:57" x14ac:dyDescent="0.25">
      <c r="A39">
        <v>3</v>
      </c>
      <c r="B39" t="s">
        <v>237</v>
      </c>
      <c r="C39" t="s">
        <v>158</v>
      </c>
      <c r="D39">
        <v>3</v>
      </c>
      <c r="I39">
        <v>1</v>
      </c>
      <c r="K39" t="s">
        <v>160</v>
      </c>
      <c r="L39">
        <v>1.4</v>
      </c>
      <c r="M39" t="s">
        <v>300</v>
      </c>
      <c r="N39" t="s">
        <v>159</v>
      </c>
      <c r="O39" t="s">
        <v>56</v>
      </c>
      <c r="P39" t="s">
        <v>295</v>
      </c>
      <c r="U39" s="22">
        <v>44666</v>
      </c>
      <c r="V39" s="22">
        <v>44666</v>
      </c>
      <c r="W39">
        <v>1</v>
      </c>
      <c r="AA39">
        <v>100</v>
      </c>
      <c r="AB39">
        <v>1</v>
      </c>
      <c r="BE39" t="e">
        <f>DashboardTable[[#This Row],[ProjectID]]=#REF!</f>
        <v>#REF!</v>
      </c>
    </row>
    <row r="40" spans="1:57" x14ac:dyDescent="0.25">
      <c r="A40">
        <v>3</v>
      </c>
      <c r="B40" t="s">
        <v>237</v>
      </c>
      <c r="C40" t="s">
        <v>158</v>
      </c>
      <c r="D40">
        <v>43</v>
      </c>
      <c r="I40">
        <v>1</v>
      </c>
      <c r="K40" t="s">
        <v>160</v>
      </c>
      <c r="L40">
        <v>1.5</v>
      </c>
      <c r="M40" t="s">
        <v>301</v>
      </c>
      <c r="N40" t="s">
        <v>159</v>
      </c>
      <c r="O40" t="s">
        <v>59</v>
      </c>
      <c r="U40" s="22">
        <v>44654</v>
      </c>
      <c r="V40" s="22">
        <v>44666</v>
      </c>
      <c r="W40">
        <v>10</v>
      </c>
      <c r="AA40">
        <v>0</v>
      </c>
      <c r="AB40">
        <v>0.5</v>
      </c>
      <c r="BE40" t="e">
        <f>DashboardTable[[#This Row],[ProjectID]]=#REF!</f>
        <v>#REF!</v>
      </c>
    </row>
    <row r="41" spans="1:57" x14ac:dyDescent="0.25">
      <c r="A41">
        <v>3</v>
      </c>
      <c r="B41" t="s">
        <v>238</v>
      </c>
      <c r="C41" t="s">
        <v>158</v>
      </c>
      <c r="D41">
        <v>23</v>
      </c>
      <c r="I41">
        <v>1</v>
      </c>
      <c r="K41" t="s">
        <v>160</v>
      </c>
      <c r="L41">
        <v>1.6</v>
      </c>
      <c r="M41" t="s">
        <v>302</v>
      </c>
      <c r="N41" t="s">
        <v>159</v>
      </c>
      <c r="O41" t="s">
        <v>59</v>
      </c>
      <c r="U41" s="22">
        <v>44649</v>
      </c>
      <c r="V41" s="22">
        <v>44666</v>
      </c>
      <c r="W41">
        <v>13</v>
      </c>
      <c r="AA41">
        <v>0</v>
      </c>
      <c r="AB41">
        <v>0.16666666666666666</v>
      </c>
      <c r="BE41" t="e">
        <f>DashboardTable[[#This Row],[ProjectID]]=#REF!</f>
        <v>#REF!</v>
      </c>
    </row>
    <row r="42" spans="1:57" x14ac:dyDescent="0.25">
      <c r="A42">
        <v>3</v>
      </c>
      <c r="B42" t="s">
        <v>237</v>
      </c>
      <c r="C42" t="s">
        <v>158</v>
      </c>
      <c r="D42">
        <v>38</v>
      </c>
      <c r="F42" t="s">
        <v>367</v>
      </c>
      <c r="I42">
        <v>2</v>
      </c>
      <c r="K42" t="s">
        <v>160</v>
      </c>
      <c r="L42" t="s">
        <v>309</v>
      </c>
      <c r="M42" t="s">
        <v>303</v>
      </c>
      <c r="N42" t="s">
        <v>159</v>
      </c>
      <c r="O42" t="s">
        <v>56</v>
      </c>
      <c r="P42" t="s">
        <v>295</v>
      </c>
      <c r="U42" s="22">
        <v>44662</v>
      </c>
      <c r="V42" s="22">
        <v>44664</v>
      </c>
      <c r="W42">
        <v>3</v>
      </c>
      <c r="AA42">
        <v>100</v>
      </c>
      <c r="AB42">
        <v>1</v>
      </c>
      <c r="BE42" t="e">
        <f>DashboardTable[[#This Row],[ProjectID]]=#REF!</f>
        <v>#REF!</v>
      </c>
    </row>
    <row r="43" spans="1:57" x14ac:dyDescent="0.25">
      <c r="A43">
        <v>3</v>
      </c>
      <c r="B43" t="s">
        <v>237</v>
      </c>
      <c r="C43" t="s">
        <v>158</v>
      </c>
      <c r="D43">
        <v>59</v>
      </c>
      <c r="E43" t="s">
        <v>375</v>
      </c>
      <c r="F43" t="s">
        <v>368</v>
      </c>
      <c r="H43">
        <v>44664</v>
      </c>
      <c r="I43">
        <v>2</v>
      </c>
      <c r="K43" t="s">
        <v>160</v>
      </c>
      <c r="L43" t="s">
        <v>311</v>
      </c>
      <c r="M43" t="s">
        <v>304</v>
      </c>
      <c r="N43" t="s">
        <v>159</v>
      </c>
      <c r="O43" t="s">
        <v>59</v>
      </c>
      <c r="P43" t="s">
        <v>295</v>
      </c>
      <c r="U43" s="22">
        <v>44662</v>
      </c>
      <c r="V43" s="22">
        <v>44664</v>
      </c>
      <c r="W43">
        <v>3</v>
      </c>
      <c r="AA43">
        <v>0</v>
      </c>
      <c r="AB43">
        <v>0</v>
      </c>
      <c r="BE43" t="e">
        <f>DashboardTable[[#This Row],[ProjectID]]=#REF!</f>
        <v>#REF!</v>
      </c>
    </row>
    <row r="44" spans="1:57" x14ac:dyDescent="0.25">
      <c r="A44">
        <v>3</v>
      </c>
      <c r="B44" t="s">
        <v>237</v>
      </c>
      <c r="C44" t="s">
        <v>158</v>
      </c>
      <c r="D44">
        <v>65</v>
      </c>
      <c r="I44">
        <v>2</v>
      </c>
      <c r="K44" t="s">
        <v>160</v>
      </c>
      <c r="L44" t="s">
        <v>313</v>
      </c>
      <c r="M44" t="s">
        <v>304</v>
      </c>
      <c r="N44" t="s">
        <v>159</v>
      </c>
      <c r="O44" t="s">
        <v>59</v>
      </c>
      <c r="P44" t="s">
        <v>295</v>
      </c>
      <c r="U44" s="22">
        <v>44649</v>
      </c>
      <c r="V44" s="22">
        <v>44651</v>
      </c>
      <c r="W44">
        <v>3</v>
      </c>
      <c r="AA44">
        <v>0</v>
      </c>
      <c r="AB44">
        <v>0</v>
      </c>
      <c r="BE44" t="e">
        <f>DashboardTable[[#This Row],[ProjectID]]=#REF!</f>
        <v>#REF!</v>
      </c>
    </row>
    <row r="45" spans="1:57" x14ac:dyDescent="0.25">
      <c r="A45">
        <v>3</v>
      </c>
      <c r="B45" t="s">
        <v>237</v>
      </c>
      <c r="C45" t="s">
        <v>158</v>
      </c>
      <c r="D45">
        <v>60</v>
      </c>
      <c r="E45" t="s">
        <v>369</v>
      </c>
      <c r="F45" t="s">
        <v>370</v>
      </c>
      <c r="G45">
        <v>44665</v>
      </c>
      <c r="I45">
        <v>2</v>
      </c>
      <c r="K45" t="s">
        <v>160</v>
      </c>
      <c r="L45" t="s">
        <v>376</v>
      </c>
      <c r="M45" t="s">
        <v>305</v>
      </c>
      <c r="N45" t="s">
        <v>159</v>
      </c>
      <c r="O45" t="s">
        <v>59</v>
      </c>
      <c r="U45" s="22">
        <v>44665</v>
      </c>
      <c r="V45" s="22">
        <v>44665</v>
      </c>
      <c r="W45">
        <v>1</v>
      </c>
      <c r="AA45">
        <v>0</v>
      </c>
      <c r="AB45">
        <v>0</v>
      </c>
      <c r="BE45" t="e">
        <f>DashboardTable[[#This Row],[ProjectID]]=#REF!</f>
        <v>#REF!</v>
      </c>
    </row>
    <row r="46" spans="1:57" x14ac:dyDescent="0.25">
      <c r="A46">
        <v>3</v>
      </c>
      <c r="B46" t="s">
        <v>237</v>
      </c>
      <c r="C46" t="s">
        <v>158</v>
      </c>
      <c r="D46">
        <v>61</v>
      </c>
      <c r="E46" t="s">
        <v>371</v>
      </c>
      <c r="G46">
        <v>44666</v>
      </c>
      <c r="I46">
        <v>2</v>
      </c>
      <c r="K46" t="s">
        <v>160</v>
      </c>
      <c r="L46" t="s">
        <v>377</v>
      </c>
      <c r="M46" t="s">
        <v>306</v>
      </c>
      <c r="N46" t="s">
        <v>159</v>
      </c>
      <c r="O46" t="s">
        <v>59</v>
      </c>
      <c r="P46" t="s">
        <v>295</v>
      </c>
      <c r="U46" s="22">
        <v>44666</v>
      </c>
      <c r="V46" s="22">
        <v>44666</v>
      </c>
      <c r="W46">
        <v>1</v>
      </c>
      <c r="AA46">
        <v>0</v>
      </c>
      <c r="AB46">
        <v>0</v>
      </c>
      <c r="BE46" t="e">
        <f>DashboardTable[[#This Row],[ProjectID]]=#REF!</f>
        <v>#REF!</v>
      </c>
    </row>
    <row r="47" spans="1:57" x14ac:dyDescent="0.25">
      <c r="A47">
        <v>3</v>
      </c>
      <c r="B47" t="s">
        <v>237</v>
      </c>
      <c r="C47" t="s">
        <v>158</v>
      </c>
      <c r="D47">
        <v>34</v>
      </c>
      <c r="E47" t="s">
        <v>374</v>
      </c>
      <c r="G47">
        <v>44657</v>
      </c>
      <c r="I47">
        <v>2</v>
      </c>
      <c r="K47" t="s">
        <v>160</v>
      </c>
      <c r="L47" t="s">
        <v>378</v>
      </c>
      <c r="M47" t="s">
        <v>307</v>
      </c>
      <c r="N47" t="s">
        <v>159</v>
      </c>
      <c r="O47" t="s">
        <v>59</v>
      </c>
      <c r="P47" t="s">
        <v>294</v>
      </c>
      <c r="U47" s="22">
        <v>44657</v>
      </c>
      <c r="V47" s="22">
        <v>44658</v>
      </c>
      <c r="W47">
        <v>2</v>
      </c>
      <c r="AA47">
        <v>0</v>
      </c>
      <c r="AB47">
        <v>0</v>
      </c>
      <c r="BE47" t="e">
        <f>DashboardTable[[#This Row],[ProjectID]]=#REF!</f>
        <v>#REF!</v>
      </c>
    </row>
    <row r="48" spans="1:57" x14ac:dyDescent="0.25">
      <c r="A48">
        <v>3</v>
      </c>
      <c r="B48" t="s">
        <v>238</v>
      </c>
      <c r="C48" t="s">
        <v>158</v>
      </c>
      <c r="D48">
        <v>52</v>
      </c>
      <c r="I48">
        <v>1</v>
      </c>
      <c r="K48" t="s">
        <v>160</v>
      </c>
      <c r="L48">
        <v>1.7</v>
      </c>
      <c r="M48" t="s">
        <v>308</v>
      </c>
      <c r="N48" t="s">
        <v>159</v>
      </c>
      <c r="O48" t="s">
        <v>56</v>
      </c>
      <c r="U48" s="22">
        <v>44670</v>
      </c>
      <c r="V48" s="22">
        <v>44672</v>
      </c>
      <c r="W48">
        <v>7</v>
      </c>
      <c r="AA48">
        <v>100</v>
      </c>
      <c r="AB48">
        <v>1</v>
      </c>
      <c r="BE48" t="e">
        <f>DashboardTable[[#This Row],[ProjectID]]=#REF!</f>
        <v>#REF!</v>
      </c>
    </row>
    <row r="49" spans="1:57" x14ac:dyDescent="0.25">
      <c r="A49">
        <v>3</v>
      </c>
      <c r="B49" t="s">
        <v>237</v>
      </c>
      <c r="C49" t="s">
        <v>158</v>
      </c>
      <c r="D49">
        <v>54</v>
      </c>
      <c r="I49">
        <v>2</v>
      </c>
      <c r="K49" t="s">
        <v>160</v>
      </c>
      <c r="L49" t="s">
        <v>316</v>
      </c>
      <c r="M49" t="s">
        <v>310</v>
      </c>
      <c r="N49" t="s">
        <v>159</v>
      </c>
      <c r="O49" t="s">
        <v>56</v>
      </c>
      <c r="P49" t="s">
        <v>295</v>
      </c>
      <c r="U49" s="22">
        <v>44670</v>
      </c>
      <c r="V49" s="22">
        <v>44671</v>
      </c>
      <c r="W49">
        <v>2</v>
      </c>
      <c r="AA49">
        <v>100</v>
      </c>
      <c r="AB49">
        <v>1</v>
      </c>
      <c r="BE49" t="e">
        <f>DashboardTable[[#This Row],[ProjectID]]=#REF!</f>
        <v>#REF!</v>
      </c>
    </row>
    <row r="50" spans="1:57" x14ac:dyDescent="0.25">
      <c r="A50">
        <v>3</v>
      </c>
      <c r="B50" t="s">
        <v>237</v>
      </c>
      <c r="C50" t="s">
        <v>158</v>
      </c>
      <c r="D50">
        <v>53</v>
      </c>
      <c r="I50">
        <v>2</v>
      </c>
      <c r="K50" t="s">
        <v>160</v>
      </c>
      <c r="L50" t="s">
        <v>318</v>
      </c>
      <c r="M50" t="s">
        <v>312</v>
      </c>
      <c r="N50" t="s">
        <v>159</v>
      </c>
      <c r="O50" t="s">
        <v>56</v>
      </c>
      <c r="P50" t="s">
        <v>295</v>
      </c>
      <c r="U50" s="22">
        <v>44670</v>
      </c>
      <c r="V50" s="22">
        <v>44671</v>
      </c>
      <c r="W50">
        <v>2</v>
      </c>
      <c r="AA50">
        <v>100</v>
      </c>
      <c r="AB50">
        <v>1</v>
      </c>
      <c r="BE50" t="e">
        <f>DashboardTable[[#This Row],[ProjectID]]=#REF!</f>
        <v>#REF!</v>
      </c>
    </row>
    <row r="51" spans="1:57" x14ac:dyDescent="0.25">
      <c r="A51">
        <v>3</v>
      </c>
      <c r="B51" t="s">
        <v>237</v>
      </c>
      <c r="C51" t="s">
        <v>158</v>
      </c>
      <c r="D51">
        <v>55</v>
      </c>
      <c r="I51">
        <v>2</v>
      </c>
      <c r="K51" t="s">
        <v>160</v>
      </c>
      <c r="L51" t="s">
        <v>379</v>
      </c>
      <c r="M51" t="s">
        <v>314</v>
      </c>
      <c r="N51" t="s">
        <v>159</v>
      </c>
      <c r="O51" t="s">
        <v>56</v>
      </c>
      <c r="P51" t="s">
        <v>296</v>
      </c>
      <c r="U51" s="22">
        <v>44670</v>
      </c>
      <c r="V51" s="22">
        <v>44672</v>
      </c>
      <c r="W51">
        <v>3</v>
      </c>
      <c r="AA51">
        <v>100</v>
      </c>
      <c r="AB51">
        <v>1</v>
      </c>
      <c r="BE51" t="e">
        <f>DashboardTable[[#This Row],[ProjectID]]=#REF!</f>
        <v>#REF!</v>
      </c>
    </row>
    <row r="52" spans="1:57" x14ac:dyDescent="0.25">
      <c r="A52">
        <v>3</v>
      </c>
      <c r="B52" t="s">
        <v>238</v>
      </c>
      <c r="C52" t="s">
        <v>158</v>
      </c>
      <c r="D52">
        <v>56</v>
      </c>
      <c r="I52">
        <v>1</v>
      </c>
      <c r="K52" t="s">
        <v>160</v>
      </c>
      <c r="L52">
        <v>1.8</v>
      </c>
      <c r="M52" t="s">
        <v>315</v>
      </c>
      <c r="N52" t="s">
        <v>159</v>
      </c>
      <c r="O52" t="s">
        <v>59</v>
      </c>
      <c r="U52" s="22">
        <v>44670</v>
      </c>
      <c r="V52" s="22">
        <v>44677</v>
      </c>
      <c r="W52">
        <v>12</v>
      </c>
      <c r="AA52">
        <v>0</v>
      </c>
      <c r="AB52">
        <v>0.5</v>
      </c>
      <c r="BE52" t="e">
        <f>DashboardTable[[#This Row],[ProjectID]]=#REF!</f>
        <v>#REF!</v>
      </c>
    </row>
    <row r="53" spans="1:57" x14ac:dyDescent="0.25">
      <c r="A53">
        <v>3</v>
      </c>
      <c r="B53" t="s">
        <v>237</v>
      </c>
      <c r="C53" t="s">
        <v>158</v>
      </c>
      <c r="D53">
        <v>57</v>
      </c>
      <c r="I53">
        <v>2</v>
      </c>
      <c r="K53" t="s">
        <v>160</v>
      </c>
      <c r="L53" t="s">
        <v>321</v>
      </c>
      <c r="M53" t="s">
        <v>317</v>
      </c>
      <c r="N53" t="s">
        <v>159</v>
      </c>
      <c r="O53" t="s">
        <v>59</v>
      </c>
      <c r="P53" t="s">
        <v>293</v>
      </c>
      <c r="U53" s="22">
        <v>44670</v>
      </c>
      <c r="V53" s="22">
        <v>44677</v>
      </c>
      <c r="W53">
        <v>6</v>
      </c>
      <c r="AA53">
        <v>0</v>
      </c>
      <c r="AB53">
        <v>0.5</v>
      </c>
      <c r="BE53" t="e">
        <f>DashboardTable[[#This Row],[ProjectID]]=#REF!</f>
        <v>#REF!</v>
      </c>
    </row>
    <row r="54" spans="1:57" x14ac:dyDescent="0.25">
      <c r="A54">
        <v>3</v>
      </c>
      <c r="B54" t="s">
        <v>237</v>
      </c>
      <c r="C54" t="s">
        <v>158</v>
      </c>
      <c r="D54">
        <v>58</v>
      </c>
      <c r="I54">
        <v>2</v>
      </c>
      <c r="K54" t="s">
        <v>160</v>
      </c>
      <c r="L54" t="s">
        <v>324</v>
      </c>
      <c r="M54" t="s">
        <v>319</v>
      </c>
      <c r="N54" t="s">
        <v>159</v>
      </c>
      <c r="O54" t="s">
        <v>59</v>
      </c>
      <c r="U54" s="22">
        <v>44670</v>
      </c>
      <c r="V54" s="22">
        <v>44677</v>
      </c>
      <c r="W54">
        <v>6</v>
      </c>
      <c r="AA54">
        <v>0</v>
      </c>
      <c r="AB54">
        <v>0.5</v>
      </c>
      <c r="BE54" t="e">
        <f>DashboardTable[[#This Row],[ProjectID]]=#REF!</f>
        <v>#REF!</v>
      </c>
    </row>
    <row r="55" spans="1:57" x14ac:dyDescent="0.25">
      <c r="A55">
        <v>3</v>
      </c>
      <c r="B55" t="s">
        <v>238</v>
      </c>
      <c r="C55" t="s">
        <v>158</v>
      </c>
      <c r="D55">
        <v>24</v>
      </c>
      <c r="I55">
        <v>1</v>
      </c>
      <c r="K55" t="s">
        <v>160</v>
      </c>
      <c r="L55">
        <v>1.9</v>
      </c>
      <c r="M55" t="s">
        <v>320</v>
      </c>
      <c r="N55" t="s">
        <v>159</v>
      </c>
      <c r="O55" t="s">
        <v>59</v>
      </c>
      <c r="U55" s="22">
        <v>44671</v>
      </c>
      <c r="V55" s="22">
        <v>44679</v>
      </c>
      <c r="W55">
        <v>6</v>
      </c>
      <c r="AA55">
        <v>0</v>
      </c>
      <c r="AB55">
        <v>0.375</v>
      </c>
      <c r="BE55" t="e">
        <f>DashboardTable[[#This Row],[ProjectID]]=#REF!</f>
        <v>#REF!</v>
      </c>
    </row>
    <row r="56" spans="1:57" x14ac:dyDescent="0.25">
      <c r="A56">
        <v>3</v>
      </c>
      <c r="B56" t="s">
        <v>238</v>
      </c>
      <c r="C56" t="s">
        <v>158</v>
      </c>
      <c r="D56">
        <v>44</v>
      </c>
      <c r="I56">
        <v>2</v>
      </c>
      <c r="K56" t="s">
        <v>160</v>
      </c>
      <c r="L56" t="s">
        <v>331</v>
      </c>
      <c r="M56" t="s">
        <v>322</v>
      </c>
      <c r="N56" t="s">
        <v>159</v>
      </c>
      <c r="O56" t="s">
        <v>56</v>
      </c>
      <c r="U56" s="22">
        <v>44671</v>
      </c>
      <c r="V56" s="22">
        <v>44671</v>
      </c>
      <c r="W56">
        <v>1</v>
      </c>
      <c r="AA56">
        <v>100</v>
      </c>
      <c r="AB56">
        <v>1</v>
      </c>
      <c r="BE56" t="e">
        <f>DashboardTable[[#This Row],[ProjectID]]=#REF!</f>
        <v>#REF!</v>
      </c>
    </row>
    <row r="57" spans="1:57" x14ac:dyDescent="0.25">
      <c r="A57">
        <v>3</v>
      </c>
      <c r="B57" t="s">
        <v>237</v>
      </c>
      <c r="C57" t="s">
        <v>158</v>
      </c>
      <c r="D57">
        <v>45</v>
      </c>
      <c r="I57">
        <v>3</v>
      </c>
      <c r="K57" t="s">
        <v>160</v>
      </c>
      <c r="L57" t="s">
        <v>333</v>
      </c>
      <c r="M57" t="s">
        <v>323</v>
      </c>
      <c r="N57" t="s">
        <v>159</v>
      </c>
      <c r="O57" t="s">
        <v>56</v>
      </c>
      <c r="P57" t="s">
        <v>293</v>
      </c>
      <c r="U57" s="22">
        <v>44671</v>
      </c>
      <c r="V57" s="22">
        <v>44671</v>
      </c>
      <c r="W57">
        <v>1</v>
      </c>
      <c r="AA57">
        <v>100</v>
      </c>
      <c r="AB57">
        <v>1</v>
      </c>
      <c r="BE57" t="e">
        <f>DashboardTable[[#This Row],[ProjectID]]=#REF!</f>
        <v>#REF!</v>
      </c>
    </row>
    <row r="58" spans="1:57" x14ac:dyDescent="0.25">
      <c r="A58">
        <v>3</v>
      </c>
      <c r="B58" t="s">
        <v>237</v>
      </c>
      <c r="C58" t="s">
        <v>158</v>
      </c>
      <c r="D58">
        <v>51</v>
      </c>
      <c r="I58">
        <v>2</v>
      </c>
      <c r="K58" t="s">
        <v>160</v>
      </c>
      <c r="L58" t="s">
        <v>337</v>
      </c>
      <c r="M58" t="s">
        <v>325</v>
      </c>
      <c r="N58" t="s">
        <v>159</v>
      </c>
      <c r="O58" t="s">
        <v>59</v>
      </c>
      <c r="P58" t="s">
        <v>295</v>
      </c>
      <c r="U58" s="22">
        <v>44672</v>
      </c>
      <c r="V58" s="22">
        <v>44673</v>
      </c>
      <c r="W58">
        <v>2</v>
      </c>
      <c r="AA58">
        <v>0</v>
      </c>
      <c r="AB58">
        <v>0.5</v>
      </c>
      <c r="BE58" t="e">
        <f>DashboardTable[[#This Row],[ProjectID]]=#REF!</f>
        <v>#REF!</v>
      </c>
    </row>
    <row r="59" spans="1:57" x14ac:dyDescent="0.25">
      <c r="A59">
        <v>3</v>
      </c>
      <c r="B59" t="s">
        <v>237</v>
      </c>
      <c r="C59" t="s">
        <v>158</v>
      </c>
      <c r="D59">
        <v>50</v>
      </c>
      <c r="F59" t="s">
        <v>326</v>
      </c>
      <c r="I59">
        <v>2</v>
      </c>
      <c r="K59" t="s">
        <v>160</v>
      </c>
      <c r="L59" t="s">
        <v>380</v>
      </c>
      <c r="M59" t="s">
        <v>327</v>
      </c>
      <c r="N59" t="s">
        <v>159</v>
      </c>
      <c r="O59" t="s">
        <v>59</v>
      </c>
      <c r="P59" t="s">
        <v>295</v>
      </c>
      <c r="U59" s="22">
        <v>44677</v>
      </c>
      <c r="V59" s="22">
        <v>44677</v>
      </c>
      <c r="W59">
        <v>1</v>
      </c>
      <c r="AA59">
        <v>0</v>
      </c>
      <c r="AB59">
        <v>0</v>
      </c>
      <c r="BE59" t="e">
        <f>DashboardTable[[#This Row],[ProjectID]]=#REF!</f>
        <v>#REF!</v>
      </c>
    </row>
    <row r="60" spans="1:57" x14ac:dyDescent="0.25">
      <c r="A60">
        <v>3</v>
      </c>
      <c r="B60" t="s">
        <v>237</v>
      </c>
      <c r="C60" t="s">
        <v>158</v>
      </c>
      <c r="D60">
        <v>62</v>
      </c>
      <c r="E60" t="s">
        <v>328</v>
      </c>
      <c r="G60">
        <v>44678</v>
      </c>
      <c r="I60">
        <v>2</v>
      </c>
      <c r="K60" t="s">
        <v>160</v>
      </c>
      <c r="L60" t="s">
        <v>381</v>
      </c>
      <c r="M60" t="s">
        <v>329</v>
      </c>
      <c r="N60" t="s">
        <v>159</v>
      </c>
      <c r="O60" t="s">
        <v>59</v>
      </c>
      <c r="P60" t="s">
        <v>295</v>
      </c>
      <c r="U60" s="22">
        <v>44678</v>
      </c>
      <c r="V60" s="22">
        <v>44679</v>
      </c>
      <c r="W60">
        <v>2</v>
      </c>
      <c r="AA60">
        <v>0</v>
      </c>
      <c r="AB60">
        <v>0</v>
      </c>
      <c r="BE60" t="e">
        <f>DashboardTable[[#This Row],[ProjectID]]=#REF!</f>
        <v>#REF!</v>
      </c>
    </row>
    <row r="61" spans="1:57" x14ac:dyDescent="0.25">
      <c r="A61">
        <v>3</v>
      </c>
      <c r="B61" t="s">
        <v>238</v>
      </c>
      <c r="C61" t="s">
        <v>158</v>
      </c>
      <c r="D61">
        <v>46</v>
      </c>
      <c r="I61">
        <v>1</v>
      </c>
      <c r="K61" t="s">
        <v>160</v>
      </c>
      <c r="L61">
        <v>1.1000000000000001</v>
      </c>
      <c r="M61" t="s">
        <v>330</v>
      </c>
      <c r="N61" t="s">
        <v>159</v>
      </c>
      <c r="O61" t="s">
        <v>58</v>
      </c>
      <c r="U61" s="22">
        <v>44679</v>
      </c>
      <c r="V61" s="22">
        <v>44720</v>
      </c>
      <c r="W61">
        <v>10</v>
      </c>
      <c r="AA61">
        <v>0</v>
      </c>
      <c r="AB61">
        <v>0</v>
      </c>
      <c r="BE61" t="e">
        <f>DashboardTable[[#This Row],[ProjectID]]=#REF!</f>
        <v>#REF!</v>
      </c>
    </row>
    <row r="62" spans="1:57" x14ac:dyDescent="0.25">
      <c r="A62">
        <v>3</v>
      </c>
      <c r="B62" t="s">
        <v>238</v>
      </c>
      <c r="C62" t="s">
        <v>158</v>
      </c>
      <c r="D62">
        <v>47</v>
      </c>
      <c r="I62">
        <v>2</v>
      </c>
      <c r="K62" t="s">
        <v>160</v>
      </c>
      <c r="L62" t="s">
        <v>344</v>
      </c>
      <c r="M62" t="s">
        <v>332</v>
      </c>
      <c r="N62" t="s">
        <v>159</v>
      </c>
      <c r="O62" t="s">
        <v>58</v>
      </c>
      <c r="U62" s="22">
        <v>44679</v>
      </c>
      <c r="V62" s="22">
        <v>44683</v>
      </c>
      <c r="W62">
        <v>7</v>
      </c>
      <c r="AA62">
        <v>0</v>
      </c>
      <c r="AB62">
        <v>0</v>
      </c>
      <c r="BE62" t="e">
        <f>DashboardTable[[#This Row],[ProjectID]]=#REF!</f>
        <v>#REF!</v>
      </c>
    </row>
    <row r="63" spans="1:57" x14ac:dyDescent="0.25">
      <c r="A63">
        <v>3</v>
      </c>
      <c r="B63" t="s">
        <v>237</v>
      </c>
      <c r="C63" t="s">
        <v>158</v>
      </c>
      <c r="D63">
        <v>18</v>
      </c>
      <c r="I63">
        <v>3</v>
      </c>
      <c r="K63" t="s">
        <v>160</v>
      </c>
      <c r="L63" t="s">
        <v>382</v>
      </c>
      <c r="M63" t="s">
        <v>334</v>
      </c>
      <c r="N63" t="s">
        <v>159</v>
      </c>
      <c r="O63" t="s">
        <v>59</v>
      </c>
      <c r="U63" s="22">
        <v>44679</v>
      </c>
      <c r="V63" s="22">
        <v>44680</v>
      </c>
      <c r="W63">
        <v>2</v>
      </c>
      <c r="AA63">
        <v>0</v>
      </c>
      <c r="AB63">
        <v>0</v>
      </c>
      <c r="BE63" t="e">
        <f>DashboardTable[[#This Row],[ProjectID]]=#REF!</f>
        <v>#REF!</v>
      </c>
    </row>
    <row r="64" spans="1:57" x14ac:dyDescent="0.25">
      <c r="A64">
        <v>3</v>
      </c>
      <c r="B64" t="s">
        <v>237</v>
      </c>
      <c r="C64" t="s">
        <v>158</v>
      </c>
      <c r="D64">
        <v>32</v>
      </c>
      <c r="I64">
        <v>3</v>
      </c>
      <c r="K64" t="s">
        <v>160</v>
      </c>
      <c r="L64" t="s">
        <v>383</v>
      </c>
      <c r="M64" t="s">
        <v>335</v>
      </c>
      <c r="N64" t="s">
        <v>159</v>
      </c>
      <c r="O64" t="s">
        <v>58</v>
      </c>
      <c r="U64" s="22">
        <v>44679</v>
      </c>
      <c r="V64" s="22">
        <v>44683</v>
      </c>
      <c r="W64">
        <v>3</v>
      </c>
      <c r="AA64">
        <v>0</v>
      </c>
      <c r="AB64">
        <v>0</v>
      </c>
      <c r="BE64" t="e">
        <f>DashboardTable[[#This Row],[ProjectID]]=#REF!</f>
        <v>#REF!</v>
      </c>
    </row>
    <row r="65" spans="1:57" x14ac:dyDescent="0.25">
      <c r="A65">
        <v>3</v>
      </c>
      <c r="B65" t="s">
        <v>237</v>
      </c>
      <c r="C65" t="s">
        <v>158</v>
      </c>
      <c r="D65">
        <v>17</v>
      </c>
      <c r="I65">
        <v>3</v>
      </c>
      <c r="K65" t="s">
        <v>160</v>
      </c>
      <c r="L65" t="s">
        <v>384</v>
      </c>
      <c r="M65" t="s">
        <v>336</v>
      </c>
      <c r="N65" t="s">
        <v>159</v>
      </c>
      <c r="O65" t="s">
        <v>59</v>
      </c>
      <c r="U65" s="22">
        <v>44679</v>
      </c>
      <c r="V65" s="22">
        <v>44680</v>
      </c>
      <c r="W65">
        <v>2</v>
      </c>
      <c r="AA65">
        <v>0</v>
      </c>
      <c r="AB65">
        <v>0</v>
      </c>
      <c r="BE65" t="e">
        <f>DashboardTable[[#This Row],[ProjectID]]=#REF!</f>
        <v>#REF!</v>
      </c>
    </row>
    <row r="66" spans="1:57" x14ac:dyDescent="0.25">
      <c r="A66">
        <v>3</v>
      </c>
      <c r="B66" t="s">
        <v>238</v>
      </c>
      <c r="C66" t="s">
        <v>158</v>
      </c>
      <c r="D66">
        <v>49</v>
      </c>
      <c r="I66">
        <v>2</v>
      </c>
      <c r="K66" t="s">
        <v>160</v>
      </c>
      <c r="L66" t="s">
        <v>346</v>
      </c>
      <c r="M66" t="s">
        <v>338</v>
      </c>
      <c r="N66" t="s">
        <v>159</v>
      </c>
      <c r="O66" t="s">
        <v>58</v>
      </c>
      <c r="U66" s="22">
        <v>44717</v>
      </c>
      <c r="V66" s="22">
        <v>44720</v>
      </c>
      <c r="W66">
        <v>3</v>
      </c>
      <c r="AA66">
        <v>0</v>
      </c>
      <c r="AB66">
        <v>0</v>
      </c>
      <c r="BE66" t="e">
        <f>DashboardTable[[#This Row],[ProjectID]]=#REF!</f>
        <v>#REF!</v>
      </c>
    </row>
    <row r="67" spans="1:57" x14ac:dyDescent="0.25">
      <c r="A67">
        <v>3</v>
      </c>
      <c r="B67" t="s">
        <v>237</v>
      </c>
      <c r="C67" t="s">
        <v>158</v>
      </c>
      <c r="D67">
        <v>48</v>
      </c>
      <c r="F67" t="s">
        <v>339</v>
      </c>
      <c r="I67">
        <v>3</v>
      </c>
      <c r="K67" t="s">
        <v>160</v>
      </c>
      <c r="L67" t="s">
        <v>385</v>
      </c>
      <c r="M67" t="s">
        <v>340</v>
      </c>
      <c r="N67" t="s">
        <v>159</v>
      </c>
      <c r="O67" t="s">
        <v>58</v>
      </c>
      <c r="U67" s="22">
        <v>44717</v>
      </c>
      <c r="V67" s="22">
        <v>44720</v>
      </c>
      <c r="W67">
        <v>3</v>
      </c>
      <c r="AA67">
        <v>0</v>
      </c>
      <c r="AB67">
        <v>0</v>
      </c>
      <c r="BE67" t="e">
        <f>DashboardTable[[#This Row],[ProjectID]]=#REF!</f>
        <v>#REF!</v>
      </c>
    </row>
    <row r="68" spans="1:57" x14ac:dyDescent="0.25">
      <c r="A68">
        <v>3</v>
      </c>
      <c r="B68" t="s">
        <v>238</v>
      </c>
      <c r="C68" t="s">
        <v>158</v>
      </c>
      <c r="D68">
        <v>4</v>
      </c>
      <c r="I68">
        <v>1</v>
      </c>
      <c r="K68" t="s">
        <v>160</v>
      </c>
      <c r="L68">
        <v>1.1100000000000001</v>
      </c>
      <c r="M68" t="s">
        <v>341</v>
      </c>
      <c r="N68" t="s">
        <v>159</v>
      </c>
      <c r="O68" t="s">
        <v>417</v>
      </c>
      <c r="U68" s="22">
        <v>44670</v>
      </c>
      <c r="V68" s="22">
        <v>44721</v>
      </c>
      <c r="W68">
        <v>3</v>
      </c>
      <c r="AA68">
        <v>0</v>
      </c>
      <c r="AB68">
        <v>0.33333333333333331</v>
      </c>
      <c r="BE68" t="e">
        <f>DashboardTable[[#This Row],[ProjectID]]=#REF!</f>
        <v>#REF!</v>
      </c>
    </row>
    <row r="69" spans="1:57" x14ac:dyDescent="0.25">
      <c r="A69">
        <v>3</v>
      </c>
      <c r="B69" t="s">
        <v>237</v>
      </c>
      <c r="C69" t="s">
        <v>158</v>
      </c>
      <c r="D69">
        <v>25</v>
      </c>
      <c r="E69" t="s">
        <v>342</v>
      </c>
      <c r="F69" t="s">
        <v>343</v>
      </c>
      <c r="G69">
        <v>44721</v>
      </c>
      <c r="I69">
        <v>2</v>
      </c>
      <c r="K69" t="s">
        <v>160</v>
      </c>
      <c r="L69" t="s">
        <v>386</v>
      </c>
      <c r="M69" t="s">
        <v>345</v>
      </c>
      <c r="N69" t="s">
        <v>159</v>
      </c>
      <c r="O69" t="s">
        <v>58</v>
      </c>
      <c r="P69" t="s">
        <v>293</v>
      </c>
      <c r="U69" s="22">
        <v>44721</v>
      </c>
      <c r="V69" s="22">
        <v>44721</v>
      </c>
      <c r="W69">
        <v>1</v>
      </c>
      <c r="AA69">
        <v>0</v>
      </c>
      <c r="AB69">
        <v>0</v>
      </c>
      <c r="BE69" t="e">
        <f>DashboardTable[[#This Row],[ProjectID]]=#REF!</f>
        <v>#REF!</v>
      </c>
    </row>
    <row r="70" spans="1:57" x14ac:dyDescent="0.25">
      <c r="A70">
        <v>3</v>
      </c>
      <c r="B70" t="s">
        <v>237</v>
      </c>
      <c r="C70" t="s">
        <v>158</v>
      </c>
      <c r="D70">
        <v>26</v>
      </c>
      <c r="I70">
        <v>2</v>
      </c>
      <c r="K70" t="s">
        <v>160</v>
      </c>
      <c r="L70" t="s">
        <v>387</v>
      </c>
      <c r="M70" t="s">
        <v>347</v>
      </c>
      <c r="N70" t="s">
        <v>159</v>
      </c>
      <c r="O70" t="s">
        <v>58</v>
      </c>
      <c r="P70" t="s">
        <v>296</v>
      </c>
      <c r="U70" s="22">
        <v>44690</v>
      </c>
      <c r="V70" s="22">
        <v>44690</v>
      </c>
      <c r="W70">
        <v>1</v>
      </c>
      <c r="AA70">
        <v>0</v>
      </c>
      <c r="AB70">
        <v>0</v>
      </c>
      <c r="BE70" t="e">
        <f>DashboardTable[[#This Row],[ProjectID]]=#REF!</f>
        <v>#REF!</v>
      </c>
    </row>
    <row r="71" spans="1:57" x14ac:dyDescent="0.25">
      <c r="A71">
        <v>3</v>
      </c>
      <c r="B71" t="s">
        <v>237</v>
      </c>
      <c r="C71" t="s">
        <v>158</v>
      </c>
      <c r="D71">
        <v>63</v>
      </c>
      <c r="I71">
        <v>2</v>
      </c>
      <c r="K71" t="s">
        <v>160</v>
      </c>
      <c r="L71" t="s">
        <v>388</v>
      </c>
      <c r="M71" t="s">
        <v>348</v>
      </c>
      <c r="N71" t="s">
        <v>159</v>
      </c>
      <c r="O71" t="s">
        <v>56</v>
      </c>
      <c r="P71" t="s">
        <v>296</v>
      </c>
      <c r="U71" s="22">
        <v>44670</v>
      </c>
      <c r="V71" s="22">
        <v>44670</v>
      </c>
      <c r="W71">
        <v>1</v>
      </c>
      <c r="AA71">
        <v>100</v>
      </c>
      <c r="AB71">
        <v>1</v>
      </c>
      <c r="BE71" t="e">
        <f>DashboardTable[[#This Row],[ProjectID]]=#REF!</f>
        <v>#REF!</v>
      </c>
    </row>
    <row r="72" spans="1:57" x14ac:dyDescent="0.25">
      <c r="A72">
        <v>3</v>
      </c>
      <c r="B72" t="s">
        <v>237</v>
      </c>
      <c r="C72" t="s">
        <v>158</v>
      </c>
      <c r="D72">
        <v>64</v>
      </c>
      <c r="I72">
        <v>1</v>
      </c>
      <c r="K72" t="s">
        <v>160</v>
      </c>
      <c r="L72">
        <v>1.1200000000000001</v>
      </c>
      <c r="M72" t="s">
        <v>349</v>
      </c>
      <c r="N72" t="s">
        <v>159</v>
      </c>
      <c r="O72" t="s">
        <v>56</v>
      </c>
      <c r="U72" s="22">
        <v>44670</v>
      </c>
      <c r="V72" s="22">
        <v>44670</v>
      </c>
      <c r="W72">
        <v>1</v>
      </c>
      <c r="AA72">
        <v>100</v>
      </c>
      <c r="AB72">
        <v>1</v>
      </c>
      <c r="BE72" t="e">
        <f>DashboardTable[[#This Row],[ProjectID]]=#REF!</f>
        <v>#REF!</v>
      </c>
    </row>
    <row r="73" spans="1:57" x14ac:dyDescent="0.25">
      <c r="A73">
        <v>3</v>
      </c>
      <c r="B73" t="s">
        <v>236</v>
      </c>
      <c r="C73" t="s">
        <v>158</v>
      </c>
      <c r="D73">
        <v>19</v>
      </c>
      <c r="I73">
        <v>0</v>
      </c>
      <c r="K73" t="s">
        <v>160</v>
      </c>
      <c r="L73">
        <v>2</v>
      </c>
      <c r="M73" t="s">
        <v>350</v>
      </c>
      <c r="N73" t="s">
        <v>159</v>
      </c>
      <c r="O73" t="s">
        <v>58</v>
      </c>
      <c r="U73" s="22">
        <v>44722</v>
      </c>
      <c r="V73" s="22">
        <v>44728</v>
      </c>
      <c r="W73">
        <v>18</v>
      </c>
      <c r="AA73">
        <v>0</v>
      </c>
      <c r="AB73">
        <v>0</v>
      </c>
      <c r="BE73" t="e">
        <f>DashboardTable[[#This Row],[ProjectID]]=#REF!</f>
        <v>#REF!</v>
      </c>
    </row>
    <row r="74" spans="1:57" x14ac:dyDescent="0.25">
      <c r="A74">
        <v>3</v>
      </c>
      <c r="B74" t="s">
        <v>237</v>
      </c>
      <c r="C74" t="s">
        <v>158</v>
      </c>
      <c r="D74">
        <v>8</v>
      </c>
      <c r="E74" t="s">
        <v>351</v>
      </c>
      <c r="G74">
        <v>44722</v>
      </c>
      <c r="I74">
        <v>1</v>
      </c>
      <c r="K74" t="s">
        <v>160</v>
      </c>
      <c r="L74">
        <v>2.1</v>
      </c>
      <c r="M74" t="s">
        <v>352</v>
      </c>
      <c r="N74" t="s">
        <v>159</v>
      </c>
      <c r="O74" t="s">
        <v>58</v>
      </c>
      <c r="U74" s="22">
        <v>44722</v>
      </c>
      <c r="V74" s="22">
        <v>44727</v>
      </c>
      <c r="W74">
        <v>4</v>
      </c>
      <c r="AA74">
        <v>0</v>
      </c>
      <c r="AB74">
        <v>0</v>
      </c>
      <c r="BE74" t="e">
        <f>DashboardTable[[#This Row],[ProjectID]]=#REF!</f>
        <v>#REF!</v>
      </c>
    </row>
    <row r="75" spans="1:57" x14ac:dyDescent="0.25">
      <c r="A75">
        <v>3</v>
      </c>
      <c r="B75" t="s">
        <v>237</v>
      </c>
      <c r="C75" t="s">
        <v>158</v>
      </c>
      <c r="D75">
        <v>27</v>
      </c>
      <c r="E75" t="s">
        <v>351</v>
      </c>
      <c r="G75">
        <v>44722</v>
      </c>
      <c r="I75">
        <v>1</v>
      </c>
      <c r="K75" t="s">
        <v>160</v>
      </c>
      <c r="L75">
        <v>2.2000000000000002</v>
      </c>
      <c r="M75" t="s">
        <v>353</v>
      </c>
      <c r="N75" t="s">
        <v>159</v>
      </c>
      <c r="O75" t="s">
        <v>58</v>
      </c>
      <c r="U75" s="22">
        <v>44722</v>
      </c>
      <c r="V75" s="22">
        <v>44727</v>
      </c>
      <c r="W75">
        <v>4</v>
      </c>
      <c r="AA75">
        <v>0</v>
      </c>
      <c r="AB75">
        <v>0</v>
      </c>
      <c r="BE75" t="e">
        <f>DashboardTable[[#This Row],[ProjectID]]=#REF!</f>
        <v>#REF!</v>
      </c>
    </row>
    <row r="76" spans="1:57" x14ac:dyDescent="0.25">
      <c r="A76">
        <v>3</v>
      </c>
      <c r="B76" t="s">
        <v>237</v>
      </c>
      <c r="C76" t="s">
        <v>158</v>
      </c>
      <c r="D76">
        <v>20</v>
      </c>
      <c r="E76" t="s">
        <v>351</v>
      </c>
      <c r="G76">
        <v>44722</v>
      </c>
      <c r="I76">
        <v>1</v>
      </c>
      <c r="K76" t="s">
        <v>160</v>
      </c>
      <c r="L76">
        <v>2.2999999999999998</v>
      </c>
      <c r="M76" t="s">
        <v>354</v>
      </c>
      <c r="N76" t="s">
        <v>159</v>
      </c>
      <c r="O76" t="s">
        <v>58</v>
      </c>
      <c r="U76" s="22">
        <v>44722</v>
      </c>
      <c r="V76" s="22">
        <v>44728</v>
      </c>
      <c r="W76">
        <v>5</v>
      </c>
      <c r="AA76">
        <v>0</v>
      </c>
      <c r="AB76">
        <v>0</v>
      </c>
      <c r="BE76" t="e">
        <f>DashboardTable[[#This Row],[ProjectID]]=#REF!</f>
        <v>#REF!</v>
      </c>
    </row>
    <row r="77" spans="1:57" x14ac:dyDescent="0.25">
      <c r="A77">
        <v>3</v>
      </c>
      <c r="B77" t="s">
        <v>237</v>
      </c>
      <c r="C77" t="s">
        <v>158</v>
      </c>
      <c r="D77">
        <v>11</v>
      </c>
      <c r="E77" t="s">
        <v>351</v>
      </c>
      <c r="G77">
        <v>44722</v>
      </c>
      <c r="I77">
        <v>1</v>
      </c>
      <c r="K77" t="s">
        <v>160</v>
      </c>
      <c r="L77">
        <v>2.4</v>
      </c>
      <c r="M77" t="s">
        <v>355</v>
      </c>
      <c r="N77" t="s">
        <v>159</v>
      </c>
      <c r="O77" t="s">
        <v>58</v>
      </c>
      <c r="U77" s="22">
        <v>44722</v>
      </c>
      <c r="V77" s="22">
        <v>44725</v>
      </c>
      <c r="W77">
        <v>2</v>
      </c>
      <c r="AA77">
        <v>0</v>
      </c>
      <c r="AB77">
        <v>0</v>
      </c>
      <c r="BE77" t="e">
        <f>DashboardTable[[#This Row],[ProjectID]]=#REF!</f>
        <v>#REF!</v>
      </c>
    </row>
    <row r="78" spans="1:57" x14ac:dyDescent="0.25">
      <c r="A78">
        <v>3</v>
      </c>
      <c r="B78" t="s">
        <v>237</v>
      </c>
      <c r="C78" t="s">
        <v>158</v>
      </c>
      <c r="D78">
        <v>10</v>
      </c>
      <c r="E78" t="s">
        <v>351</v>
      </c>
      <c r="G78">
        <v>44722</v>
      </c>
      <c r="I78">
        <v>1</v>
      </c>
      <c r="K78" t="s">
        <v>160</v>
      </c>
      <c r="L78">
        <v>2.5</v>
      </c>
      <c r="M78" t="s">
        <v>356</v>
      </c>
      <c r="N78" t="s">
        <v>159</v>
      </c>
      <c r="O78" t="s">
        <v>58</v>
      </c>
      <c r="U78" s="22">
        <v>44722</v>
      </c>
      <c r="V78" s="22">
        <v>44725</v>
      </c>
      <c r="W78">
        <v>2</v>
      </c>
      <c r="AA78">
        <v>0</v>
      </c>
      <c r="AB78">
        <v>0</v>
      </c>
      <c r="BE78" t="e">
        <f>DashboardTable[[#This Row],[ProjectID]]=#REF!</f>
        <v>#REF!</v>
      </c>
    </row>
    <row r="79" spans="1:57" x14ac:dyDescent="0.25">
      <c r="A79">
        <v>3</v>
      </c>
      <c r="B79" t="s">
        <v>237</v>
      </c>
      <c r="C79" t="s">
        <v>158</v>
      </c>
      <c r="D79">
        <v>22</v>
      </c>
      <c r="E79" t="s">
        <v>351</v>
      </c>
      <c r="G79">
        <v>44722</v>
      </c>
      <c r="I79">
        <v>1</v>
      </c>
      <c r="K79" t="s">
        <v>160</v>
      </c>
      <c r="L79">
        <v>2.6</v>
      </c>
      <c r="M79" t="s">
        <v>357</v>
      </c>
      <c r="N79" t="s">
        <v>159</v>
      </c>
      <c r="O79" t="s">
        <v>58</v>
      </c>
      <c r="U79" s="22">
        <v>44722</v>
      </c>
      <c r="V79" s="22">
        <v>44722</v>
      </c>
      <c r="W79">
        <v>1</v>
      </c>
      <c r="AA79">
        <v>0</v>
      </c>
      <c r="AB79">
        <v>0</v>
      </c>
      <c r="BE79" t="e">
        <f>DashboardTable[[#This Row],[ProjectID]]=#REF!</f>
        <v>#REF!</v>
      </c>
    </row>
    <row r="80" spans="1:57" x14ac:dyDescent="0.25">
      <c r="A80">
        <v>3</v>
      </c>
      <c r="B80" t="s">
        <v>236</v>
      </c>
      <c r="C80" t="s">
        <v>158</v>
      </c>
      <c r="D80">
        <v>28</v>
      </c>
      <c r="I80">
        <v>0</v>
      </c>
      <c r="K80" t="s">
        <v>160</v>
      </c>
      <c r="L80">
        <v>3</v>
      </c>
      <c r="M80" t="s">
        <v>358</v>
      </c>
      <c r="N80" t="s">
        <v>159</v>
      </c>
      <c r="O80" t="s">
        <v>417</v>
      </c>
      <c r="U80" s="22">
        <v>44673</v>
      </c>
      <c r="V80" s="22">
        <v>44769</v>
      </c>
      <c r="W80">
        <v>49</v>
      </c>
      <c r="AA80">
        <v>0</v>
      </c>
      <c r="AB80">
        <v>0.25</v>
      </c>
      <c r="BE80" t="e">
        <f>DashboardTable[[#This Row],[ProjectID]]=#REF!</f>
        <v>#REF!</v>
      </c>
    </row>
    <row r="81" spans="1:57" x14ac:dyDescent="0.25">
      <c r="A81">
        <v>3</v>
      </c>
      <c r="B81" t="s">
        <v>237</v>
      </c>
      <c r="C81" t="s">
        <v>158</v>
      </c>
      <c r="D81">
        <v>29</v>
      </c>
      <c r="I81">
        <v>1</v>
      </c>
      <c r="K81" t="s">
        <v>160</v>
      </c>
      <c r="L81">
        <v>3.1</v>
      </c>
      <c r="M81" t="s">
        <v>359</v>
      </c>
      <c r="N81" t="s">
        <v>159</v>
      </c>
      <c r="O81" t="s">
        <v>58</v>
      </c>
      <c r="U81" s="22">
        <v>44718</v>
      </c>
      <c r="V81" s="22">
        <v>44719</v>
      </c>
      <c r="W81">
        <v>2</v>
      </c>
      <c r="AA81">
        <v>0</v>
      </c>
      <c r="AB81">
        <v>0</v>
      </c>
      <c r="BE81" t="e">
        <f>DashboardTable[[#This Row],[ProjectID]]=#REF!</f>
        <v>#REF!</v>
      </c>
    </row>
    <row r="82" spans="1:57" x14ac:dyDescent="0.25">
      <c r="A82">
        <v>3</v>
      </c>
      <c r="B82" t="s">
        <v>237</v>
      </c>
      <c r="C82" t="s">
        <v>158</v>
      </c>
      <c r="D82">
        <v>9</v>
      </c>
      <c r="F82" t="s">
        <v>360</v>
      </c>
      <c r="I82">
        <v>1</v>
      </c>
      <c r="K82" t="s">
        <v>160</v>
      </c>
      <c r="L82">
        <v>3.2</v>
      </c>
      <c r="M82" t="s">
        <v>361</v>
      </c>
      <c r="N82" t="s">
        <v>159</v>
      </c>
      <c r="O82" t="s">
        <v>58</v>
      </c>
      <c r="U82" s="22">
        <v>44701</v>
      </c>
      <c r="V82" s="22">
        <v>44707</v>
      </c>
      <c r="W82">
        <v>5</v>
      </c>
      <c r="AA82">
        <v>0</v>
      </c>
      <c r="AB82">
        <v>0</v>
      </c>
      <c r="BE82" t="e">
        <f>DashboardTable[[#This Row],[ProjectID]]=#REF!</f>
        <v>#REF!</v>
      </c>
    </row>
    <row r="83" spans="1:57" x14ac:dyDescent="0.25">
      <c r="A83">
        <v>3</v>
      </c>
      <c r="B83" t="s">
        <v>237</v>
      </c>
      <c r="C83" t="s">
        <v>158</v>
      </c>
      <c r="D83">
        <v>21</v>
      </c>
      <c r="I83">
        <v>1</v>
      </c>
      <c r="K83" t="s">
        <v>160</v>
      </c>
      <c r="L83">
        <v>3.3</v>
      </c>
      <c r="M83" t="s">
        <v>362</v>
      </c>
      <c r="N83" t="s">
        <v>159</v>
      </c>
      <c r="O83" t="s">
        <v>56</v>
      </c>
      <c r="U83" s="22">
        <v>44673</v>
      </c>
      <c r="V83" s="22">
        <v>44676</v>
      </c>
      <c r="W83">
        <v>2</v>
      </c>
      <c r="AA83">
        <v>100</v>
      </c>
      <c r="AB83">
        <v>1</v>
      </c>
      <c r="BE83" t="e">
        <f>DashboardTable[[#This Row],[ProjectID]]=#REF!</f>
        <v>#REF!</v>
      </c>
    </row>
    <row r="84" spans="1:57" x14ac:dyDescent="0.25">
      <c r="A84">
        <v>3</v>
      </c>
      <c r="B84" t="s">
        <v>237</v>
      </c>
      <c r="C84" t="s">
        <v>158</v>
      </c>
      <c r="D84">
        <v>30</v>
      </c>
      <c r="I84">
        <v>1</v>
      </c>
      <c r="K84" t="s">
        <v>160</v>
      </c>
      <c r="L84">
        <v>3.4</v>
      </c>
      <c r="M84" t="s">
        <v>363</v>
      </c>
      <c r="N84" t="s">
        <v>159</v>
      </c>
      <c r="O84" t="s">
        <v>58</v>
      </c>
      <c r="U84" s="22">
        <v>44714</v>
      </c>
      <c r="V84" s="22">
        <v>44769</v>
      </c>
      <c r="W84">
        <v>40</v>
      </c>
      <c r="AA84">
        <v>0</v>
      </c>
      <c r="AB84">
        <v>0</v>
      </c>
      <c r="BE84" t="e">
        <f>DashboardTable[[#This Row],[ProjectID]]=#REF!</f>
        <v>#REF!</v>
      </c>
    </row>
    <row r="85" spans="1:57" x14ac:dyDescent="0.25">
      <c r="A85">
        <v>3</v>
      </c>
      <c r="B85" t="s">
        <v>236</v>
      </c>
      <c r="C85" t="s">
        <v>158</v>
      </c>
      <c r="D85">
        <v>5</v>
      </c>
      <c r="I85">
        <v>0</v>
      </c>
      <c r="K85" t="s">
        <v>160</v>
      </c>
      <c r="L85">
        <v>4</v>
      </c>
      <c r="M85" t="s">
        <v>364</v>
      </c>
      <c r="N85" t="s">
        <v>159</v>
      </c>
      <c r="O85" t="s">
        <v>417</v>
      </c>
      <c r="U85" s="22">
        <v>44650</v>
      </c>
      <c r="V85" s="22">
        <v>44708</v>
      </c>
      <c r="W85">
        <v>3</v>
      </c>
      <c r="AA85">
        <v>0</v>
      </c>
      <c r="AB85">
        <v>0.66666666666666663</v>
      </c>
      <c r="BE85" t="e">
        <f>DashboardTable[[#This Row],[ProjectID]]=#REF!</f>
        <v>#REF!</v>
      </c>
    </row>
    <row r="86" spans="1:57" x14ac:dyDescent="0.25">
      <c r="A86">
        <v>3</v>
      </c>
      <c r="B86" t="s">
        <v>237</v>
      </c>
      <c r="C86" t="s">
        <v>158</v>
      </c>
      <c r="D86">
        <v>6</v>
      </c>
      <c r="I86">
        <v>1</v>
      </c>
      <c r="K86" t="s">
        <v>160</v>
      </c>
      <c r="L86">
        <v>4.0999999999999996</v>
      </c>
      <c r="M86" t="s">
        <v>365</v>
      </c>
      <c r="N86" t="s">
        <v>159</v>
      </c>
      <c r="O86" t="s">
        <v>56</v>
      </c>
      <c r="U86" s="22">
        <v>44673</v>
      </c>
      <c r="V86" s="22">
        <v>44673</v>
      </c>
      <c r="W86">
        <v>1</v>
      </c>
      <c r="AA86">
        <v>100</v>
      </c>
      <c r="AB86">
        <v>1</v>
      </c>
      <c r="BE86" t="e">
        <f>DashboardTable[[#This Row],[ProjectID]]=#REF!</f>
        <v>#REF!</v>
      </c>
    </row>
    <row r="87" spans="1:57" x14ac:dyDescent="0.25">
      <c r="A87">
        <v>3</v>
      </c>
      <c r="B87" t="s">
        <v>237</v>
      </c>
      <c r="C87" t="s">
        <v>158</v>
      </c>
      <c r="D87">
        <v>7</v>
      </c>
      <c r="I87">
        <v>1</v>
      </c>
      <c r="K87" t="s">
        <v>160</v>
      </c>
      <c r="L87">
        <v>4.2</v>
      </c>
      <c r="M87" t="s">
        <v>365</v>
      </c>
      <c r="N87" t="s">
        <v>159</v>
      </c>
      <c r="O87" t="s">
        <v>56</v>
      </c>
      <c r="U87" s="22">
        <v>44650</v>
      </c>
      <c r="V87" s="22">
        <v>44650</v>
      </c>
      <c r="W87">
        <v>1</v>
      </c>
      <c r="AA87">
        <v>100</v>
      </c>
      <c r="AB87">
        <v>1</v>
      </c>
      <c r="BE87" t="e">
        <f>DashboardTable[[#This Row],[ProjectID]]=#REF!</f>
        <v>#REF!</v>
      </c>
    </row>
    <row r="88" spans="1:57" x14ac:dyDescent="0.25">
      <c r="A88">
        <v>3</v>
      </c>
      <c r="B88" t="s">
        <v>237</v>
      </c>
      <c r="C88" t="s">
        <v>158</v>
      </c>
      <c r="D88">
        <v>12</v>
      </c>
      <c r="E88" t="s">
        <v>366</v>
      </c>
      <c r="G88">
        <v>44708</v>
      </c>
      <c r="I88">
        <v>1</v>
      </c>
      <c r="K88" t="s">
        <v>160</v>
      </c>
      <c r="L88">
        <v>4.3</v>
      </c>
      <c r="M88" t="s">
        <v>365</v>
      </c>
      <c r="N88" t="s">
        <v>159</v>
      </c>
      <c r="O88" t="s">
        <v>58</v>
      </c>
      <c r="U88" s="22">
        <v>44708</v>
      </c>
      <c r="V88" s="22">
        <v>44708</v>
      </c>
      <c r="W88">
        <v>1</v>
      </c>
      <c r="AA88">
        <v>0</v>
      </c>
      <c r="AB88">
        <v>0</v>
      </c>
      <c r="BE88" t="e">
        <f>DashboardTable[[#This Row],[ProjectID]]=#REF!</f>
        <v>#REF!</v>
      </c>
    </row>
    <row r="89" spans="1:57" x14ac:dyDescent="0.25">
      <c r="A89">
        <v>3</v>
      </c>
      <c r="B89" t="s">
        <v>158</v>
      </c>
      <c r="C89" t="s">
        <v>158</v>
      </c>
      <c r="D89">
        <v>13</v>
      </c>
      <c r="I89">
        <v>0</v>
      </c>
      <c r="K89" t="s">
        <v>160</v>
      </c>
      <c r="L89">
        <v>5</v>
      </c>
      <c r="M89" t="s">
        <v>365</v>
      </c>
      <c r="N89" t="s">
        <v>159</v>
      </c>
      <c r="O89" t="s">
        <v>56</v>
      </c>
      <c r="U89" s="22">
        <v>44650</v>
      </c>
      <c r="V89" s="22">
        <v>44650</v>
      </c>
      <c r="W89">
        <v>1</v>
      </c>
      <c r="AA89">
        <v>100</v>
      </c>
      <c r="AB89">
        <v>1</v>
      </c>
      <c r="BE89" t="e">
        <f>DashboardTable[[#This Row],[ProjectID]]=#REF!</f>
        <v>#REF!</v>
      </c>
    </row>
    <row r="90" spans="1:57" x14ac:dyDescent="0.25">
      <c r="A90">
        <v>11</v>
      </c>
      <c r="B90" t="s">
        <v>236</v>
      </c>
      <c r="C90" t="s">
        <v>158</v>
      </c>
      <c r="D90">
        <v>1</v>
      </c>
      <c r="I90">
        <v>0</v>
      </c>
      <c r="K90" t="s">
        <v>160</v>
      </c>
      <c r="L90">
        <v>1</v>
      </c>
      <c r="M90" t="s">
        <v>251</v>
      </c>
      <c r="N90" t="s">
        <v>159</v>
      </c>
      <c r="O90" t="s">
        <v>59</v>
      </c>
      <c r="R90" s="22">
        <v>44630</v>
      </c>
      <c r="S90" s="22">
        <v>44630</v>
      </c>
      <c r="U90" s="22">
        <v>44624</v>
      </c>
      <c r="V90" s="22">
        <v>44678</v>
      </c>
      <c r="W90">
        <v>30</v>
      </c>
      <c r="AA90">
        <v>0</v>
      </c>
      <c r="AB90">
        <v>0.21428571428571427</v>
      </c>
      <c r="AC90" s="22">
        <v>44629</v>
      </c>
      <c r="AD90" s="22">
        <v>44629</v>
      </c>
      <c r="BE90" t="e">
        <f>DashboardTable[[#This Row],[ProjectID]]=#REF!</f>
        <v>#REF!</v>
      </c>
    </row>
    <row r="91" spans="1:57" x14ac:dyDescent="0.25">
      <c r="A91">
        <v>11</v>
      </c>
      <c r="B91" t="s">
        <v>237</v>
      </c>
      <c r="C91" t="s">
        <v>158</v>
      </c>
      <c r="D91">
        <v>57</v>
      </c>
      <c r="I91">
        <v>1</v>
      </c>
      <c r="K91" t="s">
        <v>160</v>
      </c>
      <c r="L91">
        <v>1.1000000000000001</v>
      </c>
      <c r="M91" t="s">
        <v>390</v>
      </c>
      <c r="N91" t="s">
        <v>159</v>
      </c>
      <c r="O91" t="s">
        <v>59</v>
      </c>
      <c r="U91" s="22">
        <v>44642</v>
      </c>
      <c r="V91" s="22">
        <v>44651</v>
      </c>
      <c r="W91">
        <v>10</v>
      </c>
      <c r="AA91">
        <v>0</v>
      </c>
      <c r="AB91">
        <v>0.5</v>
      </c>
      <c r="BE91" t="e">
        <f>DashboardTable[[#This Row],[ProjectID]]=#REF!</f>
        <v>#REF!</v>
      </c>
    </row>
    <row r="92" spans="1:57" x14ac:dyDescent="0.25">
      <c r="A92">
        <v>11</v>
      </c>
      <c r="B92" t="s">
        <v>237</v>
      </c>
      <c r="C92" t="s">
        <v>158</v>
      </c>
      <c r="D92">
        <v>61</v>
      </c>
      <c r="I92">
        <v>1</v>
      </c>
      <c r="K92" t="s">
        <v>160</v>
      </c>
      <c r="L92">
        <v>1.2</v>
      </c>
      <c r="M92" t="s">
        <v>390</v>
      </c>
      <c r="N92" t="s">
        <v>159</v>
      </c>
      <c r="O92" t="s">
        <v>59</v>
      </c>
      <c r="U92" s="22">
        <v>44630</v>
      </c>
      <c r="V92" s="22">
        <v>44639</v>
      </c>
      <c r="W92">
        <v>10</v>
      </c>
      <c r="AA92">
        <v>0</v>
      </c>
      <c r="AB92">
        <v>0.5</v>
      </c>
      <c r="BE92" t="e">
        <f>DashboardTable[[#This Row],[ProjectID]]=#REF!</f>
        <v>#REF!</v>
      </c>
    </row>
    <row r="93" spans="1:57" x14ac:dyDescent="0.25">
      <c r="A93">
        <v>11</v>
      </c>
      <c r="B93" t="s">
        <v>237</v>
      </c>
      <c r="C93" t="s">
        <v>158</v>
      </c>
      <c r="D93">
        <v>60</v>
      </c>
      <c r="I93">
        <v>1</v>
      </c>
      <c r="K93" t="s">
        <v>160</v>
      </c>
      <c r="L93">
        <v>1.3</v>
      </c>
      <c r="M93" t="s">
        <v>390</v>
      </c>
      <c r="N93" t="s">
        <v>159</v>
      </c>
      <c r="O93" t="s">
        <v>59</v>
      </c>
      <c r="U93" s="22">
        <v>44669</v>
      </c>
      <c r="V93" s="22">
        <v>44678</v>
      </c>
      <c r="W93">
        <v>10</v>
      </c>
      <c r="AA93">
        <v>0</v>
      </c>
      <c r="AB93">
        <v>0.5</v>
      </c>
      <c r="BE93" t="e">
        <f>DashboardTable[[#This Row],[ProjectID]]=#REF!</f>
        <v>#REF!</v>
      </c>
    </row>
    <row r="94" spans="1:57" ht="60" x14ac:dyDescent="0.25">
      <c r="A94">
        <v>11</v>
      </c>
      <c r="B94" t="s">
        <v>235</v>
      </c>
      <c r="C94" t="s">
        <v>235</v>
      </c>
      <c r="D94">
        <v>51</v>
      </c>
      <c r="I94">
        <v>1</v>
      </c>
      <c r="K94" t="s">
        <v>160</v>
      </c>
      <c r="L94">
        <v>1.4</v>
      </c>
      <c r="M94" t="s">
        <v>252</v>
      </c>
      <c r="N94" t="s">
        <v>159</v>
      </c>
      <c r="O94" t="s">
        <v>59</v>
      </c>
      <c r="R94" s="22">
        <v>44630</v>
      </c>
      <c r="S94" s="22">
        <v>44630</v>
      </c>
      <c r="T94">
        <v>0</v>
      </c>
      <c r="U94" s="22">
        <v>44637</v>
      </c>
      <c r="V94" s="22">
        <v>44637</v>
      </c>
      <c r="W94">
        <v>0</v>
      </c>
      <c r="AA94">
        <v>0</v>
      </c>
      <c r="AB94">
        <v>0</v>
      </c>
      <c r="AC94" s="22">
        <v>44629</v>
      </c>
      <c r="AD94" s="22">
        <v>44629</v>
      </c>
      <c r="AE94">
        <v>0</v>
      </c>
      <c r="AI94" s="111" t="s">
        <v>391</v>
      </c>
      <c r="BE94" t="e">
        <f>DashboardTable[[#This Row],[ProjectID]]=#REF!</f>
        <v>#REF!</v>
      </c>
    </row>
    <row r="95" spans="1:57" ht="60" x14ac:dyDescent="0.25">
      <c r="A95">
        <v>11</v>
      </c>
      <c r="B95" t="s">
        <v>235</v>
      </c>
      <c r="C95" t="s">
        <v>235</v>
      </c>
      <c r="D95">
        <v>55</v>
      </c>
      <c r="I95">
        <v>1</v>
      </c>
      <c r="K95" t="s">
        <v>160</v>
      </c>
      <c r="L95">
        <v>1.5</v>
      </c>
      <c r="M95" t="s">
        <v>252</v>
      </c>
      <c r="N95" t="s">
        <v>159</v>
      </c>
      <c r="O95" t="s">
        <v>59</v>
      </c>
      <c r="U95" s="22">
        <v>44624</v>
      </c>
      <c r="V95" s="22">
        <v>44624</v>
      </c>
      <c r="W95">
        <v>0</v>
      </c>
      <c r="AA95">
        <v>0</v>
      </c>
      <c r="AB95">
        <v>0</v>
      </c>
      <c r="AI95" s="111" t="s">
        <v>391</v>
      </c>
      <c r="BE95" t="e">
        <f>DashboardTable[[#This Row],[ProjectID]]=#REF!</f>
        <v>#REF!</v>
      </c>
    </row>
    <row r="96" spans="1:57" ht="60" x14ac:dyDescent="0.25">
      <c r="A96">
        <v>11</v>
      </c>
      <c r="B96" t="s">
        <v>235</v>
      </c>
      <c r="C96" t="s">
        <v>235</v>
      </c>
      <c r="D96">
        <v>54</v>
      </c>
      <c r="I96">
        <v>1</v>
      </c>
      <c r="K96" t="s">
        <v>160</v>
      </c>
      <c r="L96">
        <v>1.6</v>
      </c>
      <c r="M96" t="s">
        <v>252</v>
      </c>
      <c r="N96" t="s">
        <v>159</v>
      </c>
      <c r="O96" t="s">
        <v>59</v>
      </c>
      <c r="U96" s="22">
        <v>44626</v>
      </c>
      <c r="V96" s="22">
        <v>44626</v>
      </c>
      <c r="W96">
        <v>0</v>
      </c>
      <c r="AA96">
        <v>0</v>
      </c>
      <c r="AB96">
        <v>0</v>
      </c>
      <c r="AI96" s="111" t="s">
        <v>391</v>
      </c>
      <c r="BE96" t="e">
        <f>DashboardTable[[#This Row],[ProjectID]]=#REF!</f>
        <v>#REF!</v>
      </c>
    </row>
    <row r="97" spans="1:57" ht="60" x14ac:dyDescent="0.25">
      <c r="A97">
        <v>11</v>
      </c>
      <c r="B97" t="s">
        <v>235</v>
      </c>
      <c r="C97" t="s">
        <v>235</v>
      </c>
      <c r="D97">
        <v>56</v>
      </c>
      <c r="I97">
        <v>1</v>
      </c>
      <c r="K97" t="s">
        <v>160</v>
      </c>
      <c r="L97">
        <v>1.7</v>
      </c>
      <c r="M97" t="s">
        <v>252</v>
      </c>
      <c r="N97" t="s">
        <v>159</v>
      </c>
      <c r="O97" t="s">
        <v>59</v>
      </c>
      <c r="U97" s="22">
        <v>44624</v>
      </c>
      <c r="V97" s="22">
        <v>44624</v>
      </c>
      <c r="W97">
        <v>0</v>
      </c>
      <c r="AA97">
        <v>0</v>
      </c>
      <c r="AB97">
        <v>0</v>
      </c>
      <c r="AI97" s="111" t="s">
        <v>391</v>
      </c>
      <c r="BE97" t="e">
        <f>DashboardTable[[#This Row],[ProjectID]]=#REF!</f>
        <v>#REF!</v>
      </c>
    </row>
    <row r="98" spans="1:57" x14ac:dyDescent="0.25">
      <c r="A98">
        <v>11</v>
      </c>
      <c r="B98" t="s">
        <v>236</v>
      </c>
      <c r="C98" t="s">
        <v>158</v>
      </c>
      <c r="D98">
        <v>2</v>
      </c>
      <c r="I98">
        <v>0</v>
      </c>
      <c r="K98" t="s">
        <v>160</v>
      </c>
      <c r="L98">
        <v>2</v>
      </c>
      <c r="M98" t="s">
        <v>254</v>
      </c>
      <c r="N98" t="s">
        <v>159</v>
      </c>
      <c r="O98" t="s">
        <v>417</v>
      </c>
      <c r="U98" s="22">
        <v>44624</v>
      </c>
      <c r="V98" s="22">
        <v>44743</v>
      </c>
      <c r="W98">
        <v>1</v>
      </c>
      <c r="AA98">
        <v>0</v>
      </c>
      <c r="AB98">
        <v>0.33333333333333331</v>
      </c>
      <c r="AC98" s="22">
        <v>44663</v>
      </c>
      <c r="AD98" s="22">
        <v>44663</v>
      </c>
      <c r="AG98">
        <v>25000</v>
      </c>
      <c r="AH98">
        <v>5000</v>
      </c>
      <c r="BE98" t="e">
        <f>DashboardTable[[#This Row],[ProjectID]]=#REF!</f>
        <v>#REF!</v>
      </c>
    </row>
    <row r="99" spans="1:57" x14ac:dyDescent="0.25">
      <c r="A99">
        <v>11</v>
      </c>
      <c r="B99" t="s">
        <v>238</v>
      </c>
      <c r="C99" t="s">
        <v>158</v>
      </c>
      <c r="D99">
        <v>52</v>
      </c>
      <c r="I99">
        <v>1</v>
      </c>
      <c r="K99" t="s">
        <v>160</v>
      </c>
      <c r="L99">
        <v>2.1</v>
      </c>
      <c r="M99" t="s">
        <v>255</v>
      </c>
      <c r="N99" t="s">
        <v>159</v>
      </c>
      <c r="O99" t="s">
        <v>56</v>
      </c>
      <c r="U99" s="22">
        <v>44624</v>
      </c>
      <c r="V99" s="22">
        <v>44627</v>
      </c>
      <c r="W99">
        <v>0</v>
      </c>
      <c r="AA99">
        <v>100</v>
      </c>
      <c r="AB99">
        <v>1</v>
      </c>
      <c r="AC99" s="22">
        <v>44663</v>
      </c>
      <c r="AD99" s="22">
        <v>44663</v>
      </c>
      <c r="BE99" t="e">
        <f>DashboardTable[[#This Row],[ProjectID]]=#REF!</f>
        <v>#REF!</v>
      </c>
    </row>
    <row r="100" spans="1:57" x14ac:dyDescent="0.25">
      <c r="A100">
        <v>11</v>
      </c>
      <c r="B100" t="s">
        <v>235</v>
      </c>
      <c r="C100" t="s">
        <v>235</v>
      </c>
      <c r="D100">
        <v>34</v>
      </c>
      <c r="F100" t="s">
        <v>392</v>
      </c>
      <c r="I100">
        <v>2</v>
      </c>
      <c r="K100" t="s">
        <v>160</v>
      </c>
      <c r="L100" t="s">
        <v>256</v>
      </c>
      <c r="M100" t="s">
        <v>257</v>
      </c>
      <c r="N100" t="s">
        <v>159</v>
      </c>
      <c r="O100" t="s">
        <v>56</v>
      </c>
      <c r="U100" s="22">
        <v>44624</v>
      </c>
      <c r="V100" s="22">
        <v>44624</v>
      </c>
      <c r="W100">
        <v>0</v>
      </c>
      <c r="AA100">
        <v>100</v>
      </c>
      <c r="AB100">
        <v>1</v>
      </c>
      <c r="AI100" t="s">
        <v>258</v>
      </c>
      <c r="BE100" t="e">
        <f>DashboardTable[[#This Row],[ProjectID]]=#REF!</f>
        <v>#REF!</v>
      </c>
    </row>
    <row r="101" spans="1:57" x14ac:dyDescent="0.25">
      <c r="A101">
        <v>11</v>
      </c>
      <c r="B101" t="s">
        <v>235</v>
      </c>
      <c r="C101" t="s">
        <v>235</v>
      </c>
      <c r="D101">
        <v>35</v>
      </c>
      <c r="E101" t="s">
        <v>393</v>
      </c>
      <c r="F101" t="s">
        <v>394</v>
      </c>
      <c r="G101">
        <v>44625</v>
      </c>
      <c r="I101">
        <v>2</v>
      </c>
      <c r="K101" t="s">
        <v>160</v>
      </c>
      <c r="L101" t="s">
        <v>259</v>
      </c>
      <c r="M101" t="s">
        <v>260</v>
      </c>
      <c r="N101" t="s">
        <v>159</v>
      </c>
      <c r="O101" t="s">
        <v>56</v>
      </c>
      <c r="U101" s="22">
        <v>44625</v>
      </c>
      <c r="V101" s="22">
        <v>44625</v>
      </c>
      <c r="W101">
        <v>0</v>
      </c>
      <c r="AA101">
        <v>100</v>
      </c>
      <c r="AB101">
        <v>1</v>
      </c>
      <c r="AC101" s="22">
        <v>44663</v>
      </c>
      <c r="AD101" s="22">
        <v>44663</v>
      </c>
      <c r="AE101">
        <v>0</v>
      </c>
      <c r="BE101" t="e">
        <f>DashboardTable[[#This Row],[ProjectID]]=#REF!</f>
        <v>#REF!</v>
      </c>
    </row>
    <row r="102" spans="1:57" x14ac:dyDescent="0.25">
      <c r="A102">
        <v>11</v>
      </c>
      <c r="B102" t="s">
        <v>235</v>
      </c>
      <c r="C102" t="s">
        <v>235</v>
      </c>
      <c r="D102">
        <v>36</v>
      </c>
      <c r="E102" t="s">
        <v>395</v>
      </c>
      <c r="F102" t="s">
        <v>396</v>
      </c>
      <c r="G102">
        <v>44626</v>
      </c>
      <c r="I102">
        <v>2</v>
      </c>
      <c r="K102" t="s">
        <v>160</v>
      </c>
      <c r="L102" t="s">
        <v>261</v>
      </c>
      <c r="M102" t="s">
        <v>262</v>
      </c>
      <c r="N102" t="s">
        <v>159</v>
      </c>
      <c r="O102" t="s">
        <v>56</v>
      </c>
      <c r="U102" s="22">
        <v>44626</v>
      </c>
      <c r="V102" s="22">
        <v>44626</v>
      </c>
      <c r="W102">
        <v>0</v>
      </c>
      <c r="AA102">
        <v>100</v>
      </c>
      <c r="AB102">
        <v>1</v>
      </c>
      <c r="AI102" t="s">
        <v>263</v>
      </c>
      <c r="BE102" t="e">
        <f>DashboardTable[[#This Row],[ProjectID]]=#REF!</f>
        <v>#REF!</v>
      </c>
    </row>
    <row r="103" spans="1:57" ht="120" x14ac:dyDescent="0.25">
      <c r="A103">
        <v>11</v>
      </c>
      <c r="B103" t="s">
        <v>235</v>
      </c>
      <c r="C103" t="s">
        <v>235</v>
      </c>
      <c r="D103">
        <v>37</v>
      </c>
      <c r="E103" t="s">
        <v>397</v>
      </c>
      <c r="F103" t="s">
        <v>239</v>
      </c>
      <c r="G103">
        <v>44627</v>
      </c>
      <c r="I103">
        <v>2</v>
      </c>
      <c r="K103" t="s">
        <v>160</v>
      </c>
      <c r="L103" t="s">
        <v>264</v>
      </c>
      <c r="M103" t="s">
        <v>265</v>
      </c>
      <c r="N103" t="s">
        <v>159</v>
      </c>
      <c r="O103" t="s">
        <v>56</v>
      </c>
      <c r="U103" s="22">
        <v>44627</v>
      </c>
      <c r="V103" s="22">
        <v>44627</v>
      </c>
      <c r="W103">
        <v>0</v>
      </c>
      <c r="AA103">
        <v>100</v>
      </c>
      <c r="AB103">
        <v>1</v>
      </c>
      <c r="AI103" s="111" t="s">
        <v>398</v>
      </c>
      <c r="BE103" t="e">
        <f>DashboardTable[[#This Row],[ProjectID]]=#REF!</f>
        <v>#REF!</v>
      </c>
    </row>
    <row r="104" spans="1:57" x14ac:dyDescent="0.25">
      <c r="A104">
        <v>11</v>
      </c>
      <c r="B104" t="s">
        <v>238</v>
      </c>
      <c r="C104" t="s">
        <v>158</v>
      </c>
      <c r="D104">
        <v>53</v>
      </c>
      <c r="I104">
        <v>1</v>
      </c>
      <c r="K104" t="s">
        <v>160</v>
      </c>
      <c r="L104">
        <v>2.2000000000000002</v>
      </c>
      <c r="M104" t="s">
        <v>267</v>
      </c>
      <c r="N104" t="s">
        <v>159</v>
      </c>
      <c r="O104" t="s">
        <v>56</v>
      </c>
      <c r="U104" s="22">
        <v>44630</v>
      </c>
      <c r="V104" s="22">
        <v>44630</v>
      </c>
      <c r="W104">
        <v>0</v>
      </c>
      <c r="AA104">
        <v>100</v>
      </c>
      <c r="AB104">
        <v>1</v>
      </c>
      <c r="AG104">
        <v>5000</v>
      </c>
      <c r="AH104">
        <v>5000</v>
      </c>
      <c r="BE104" t="e">
        <f>DashboardTable[[#This Row],[ProjectID]]=#REF!</f>
        <v>#REF!</v>
      </c>
    </row>
    <row r="105" spans="1:57" x14ac:dyDescent="0.25">
      <c r="A105">
        <v>11</v>
      </c>
      <c r="B105" t="s">
        <v>235</v>
      </c>
      <c r="C105" t="s">
        <v>235</v>
      </c>
      <c r="D105">
        <v>45</v>
      </c>
      <c r="E105" t="s">
        <v>268</v>
      </c>
      <c r="G105">
        <v>44630</v>
      </c>
      <c r="I105">
        <v>2</v>
      </c>
      <c r="K105" t="s">
        <v>160</v>
      </c>
      <c r="L105" t="s">
        <v>269</v>
      </c>
      <c r="M105" t="s">
        <v>270</v>
      </c>
      <c r="N105" t="s">
        <v>159</v>
      </c>
      <c r="O105" t="s">
        <v>56</v>
      </c>
      <c r="U105" s="22">
        <v>44630</v>
      </c>
      <c r="V105" s="22">
        <v>44630</v>
      </c>
      <c r="W105">
        <v>0</v>
      </c>
      <c r="AA105">
        <v>100</v>
      </c>
      <c r="AB105">
        <v>1</v>
      </c>
      <c r="AG105">
        <v>5000</v>
      </c>
      <c r="AH105">
        <v>5000</v>
      </c>
      <c r="AI105" t="s">
        <v>271</v>
      </c>
      <c r="BE105" t="e">
        <f>DashboardTable[[#This Row],[ProjectID]]=#REF!</f>
        <v>#REF!</v>
      </c>
    </row>
    <row r="106" spans="1:57" x14ac:dyDescent="0.25">
      <c r="A106">
        <v>11</v>
      </c>
      <c r="B106" t="s">
        <v>235</v>
      </c>
      <c r="C106" t="s">
        <v>235</v>
      </c>
      <c r="D106">
        <v>46</v>
      </c>
      <c r="E106" t="s">
        <v>272</v>
      </c>
      <c r="G106">
        <v>44656</v>
      </c>
      <c r="I106">
        <v>1</v>
      </c>
      <c r="K106" t="s">
        <v>160</v>
      </c>
      <c r="L106">
        <v>2.2999999999999998</v>
      </c>
      <c r="M106" t="s">
        <v>273</v>
      </c>
      <c r="N106" t="s">
        <v>159</v>
      </c>
      <c r="O106" t="s">
        <v>56</v>
      </c>
      <c r="U106" s="22">
        <v>44656</v>
      </c>
      <c r="V106" s="22">
        <v>44656</v>
      </c>
      <c r="W106">
        <v>0</v>
      </c>
      <c r="AA106">
        <v>100</v>
      </c>
      <c r="AB106">
        <v>1</v>
      </c>
      <c r="AI106" t="s">
        <v>274</v>
      </c>
      <c r="BE106" t="e">
        <f>DashboardTable[[#This Row],[ProjectID]]=#REF!</f>
        <v>#REF!</v>
      </c>
    </row>
    <row r="107" spans="1:57" x14ac:dyDescent="0.25">
      <c r="A107">
        <v>11</v>
      </c>
      <c r="B107" t="s">
        <v>235</v>
      </c>
      <c r="C107" t="s">
        <v>235</v>
      </c>
      <c r="D107">
        <v>44</v>
      </c>
      <c r="I107">
        <v>1</v>
      </c>
      <c r="K107" t="s">
        <v>160</v>
      </c>
      <c r="L107">
        <v>2.4</v>
      </c>
      <c r="M107" t="s">
        <v>275</v>
      </c>
      <c r="N107" t="s">
        <v>159</v>
      </c>
      <c r="O107" t="s">
        <v>58</v>
      </c>
      <c r="U107" s="22">
        <v>44743</v>
      </c>
      <c r="V107" s="22">
        <v>44743</v>
      </c>
      <c r="W107">
        <v>0</v>
      </c>
      <c r="AA107">
        <v>0</v>
      </c>
      <c r="AB107">
        <v>0</v>
      </c>
      <c r="AI107" t="s">
        <v>276</v>
      </c>
      <c r="BE107" t="e">
        <f>DashboardTable[[#This Row],[ProjectID]]=#REF!</f>
        <v>#REF!</v>
      </c>
    </row>
    <row r="108" spans="1:57" x14ac:dyDescent="0.25">
      <c r="A108">
        <v>11</v>
      </c>
      <c r="B108" t="s">
        <v>235</v>
      </c>
      <c r="C108" t="s">
        <v>235</v>
      </c>
      <c r="D108">
        <v>43</v>
      </c>
      <c r="I108">
        <v>1</v>
      </c>
      <c r="K108" t="s">
        <v>160</v>
      </c>
      <c r="L108">
        <v>2.5</v>
      </c>
      <c r="M108" t="s">
        <v>277</v>
      </c>
      <c r="N108" t="s">
        <v>159</v>
      </c>
      <c r="O108" t="s">
        <v>59</v>
      </c>
      <c r="U108" s="22">
        <v>44652</v>
      </c>
      <c r="V108" s="22">
        <v>44652</v>
      </c>
      <c r="W108">
        <v>0</v>
      </c>
      <c r="AA108">
        <v>0</v>
      </c>
      <c r="AB108">
        <v>0</v>
      </c>
      <c r="AI108" t="s">
        <v>278</v>
      </c>
      <c r="BE108" t="e">
        <f>DashboardTable[[#This Row],[ProjectID]]=#REF!</f>
        <v>#REF!</v>
      </c>
    </row>
    <row r="109" spans="1:57" x14ac:dyDescent="0.25">
      <c r="A109">
        <v>11</v>
      </c>
      <c r="B109" t="s">
        <v>235</v>
      </c>
      <c r="C109" t="s">
        <v>235</v>
      </c>
      <c r="D109">
        <v>42</v>
      </c>
      <c r="I109">
        <v>1</v>
      </c>
      <c r="K109" t="s">
        <v>160</v>
      </c>
      <c r="L109">
        <v>2.6</v>
      </c>
      <c r="M109" t="s">
        <v>279</v>
      </c>
      <c r="N109" t="s">
        <v>159</v>
      </c>
      <c r="O109" t="s">
        <v>58</v>
      </c>
      <c r="U109" s="22">
        <v>44743</v>
      </c>
      <c r="V109" s="22">
        <v>44743</v>
      </c>
      <c r="W109">
        <v>0</v>
      </c>
      <c r="AA109">
        <v>0</v>
      </c>
      <c r="AB109">
        <v>0</v>
      </c>
      <c r="AG109">
        <v>20000</v>
      </c>
      <c r="BE109" t="e">
        <f>DashboardTable[[#This Row],[ProjectID]]=#REF!</f>
        <v>#REF!</v>
      </c>
    </row>
    <row r="110" spans="1:57" x14ac:dyDescent="0.25">
      <c r="A110">
        <v>11</v>
      </c>
      <c r="B110" t="s">
        <v>235</v>
      </c>
      <c r="C110" t="s">
        <v>235</v>
      </c>
      <c r="D110">
        <v>38</v>
      </c>
      <c r="I110">
        <v>1</v>
      </c>
      <c r="K110" t="s">
        <v>160</v>
      </c>
      <c r="L110">
        <v>2.7</v>
      </c>
      <c r="M110" t="s">
        <v>280</v>
      </c>
      <c r="N110" t="s">
        <v>159</v>
      </c>
      <c r="O110" t="s">
        <v>58</v>
      </c>
      <c r="U110" s="22">
        <v>44713</v>
      </c>
      <c r="V110" s="22">
        <v>44713</v>
      </c>
      <c r="W110">
        <v>0</v>
      </c>
      <c r="AA110">
        <v>0</v>
      </c>
      <c r="AB110">
        <v>0</v>
      </c>
      <c r="BE110" t="e">
        <f>DashboardTable[[#This Row],[ProjectID]]=#REF!</f>
        <v>#REF!</v>
      </c>
    </row>
    <row r="111" spans="1:57" x14ac:dyDescent="0.25">
      <c r="A111">
        <v>11</v>
      </c>
      <c r="B111" t="s">
        <v>235</v>
      </c>
      <c r="C111" t="s">
        <v>235</v>
      </c>
      <c r="D111">
        <v>40</v>
      </c>
      <c r="I111">
        <v>1</v>
      </c>
      <c r="K111" t="s">
        <v>160</v>
      </c>
      <c r="L111">
        <v>2.8</v>
      </c>
      <c r="M111" t="s">
        <v>281</v>
      </c>
      <c r="N111" t="s">
        <v>159</v>
      </c>
      <c r="O111" t="s">
        <v>58</v>
      </c>
      <c r="U111" s="22">
        <v>44743</v>
      </c>
      <c r="V111" s="22">
        <v>44743</v>
      </c>
      <c r="W111">
        <v>0</v>
      </c>
      <c r="AA111">
        <v>0</v>
      </c>
      <c r="AB111">
        <v>0</v>
      </c>
      <c r="BE111" t="e">
        <f>DashboardTable[[#This Row],[ProjectID]]=#REF!</f>
        <v>#REF!</v>
      </c>
    </row>
    <row r="112" spans="1:57" x14ac:dyDescent="0.25">
      <c r="A112">
        <v>11</v>
      </c>
      <c r="B112" t="s">
        <v>237</v>
      </c>
      <c r="C112" t="s">
        <v>158</v>
      </c>
      <c r="D112">
        <v>41</v>
      </c>
      <c r="I112">
        <v>1</v>
      </c>
      <c r="K112" t="s">
        <v>160</v>
      </c>
      <c r="L112">
        <v>2.9</v>
      </c>
      <c r="M112" t="s">
        <v>282</v>
      </c>
      <c r="N112" t="s">
        <v>159</v>
      </c>
      <c r="O112" t="s">
        <v>59</v>
      </c>
      <c r="U112" s="22">
        <v>44652</v>
      </c>
      <c r="V112" s="22">
        <v>44652</v>
      </c>
      <c r="W112">
        <v>1</v>
      </c>
      <c r="AA112">
        <v>0</v>
      </c>
      <c r="AB112">
        <v>0</v>
      </c>
      <c r="BE112" t="e">
        <f>DashboardTable[[#This Row],[ProjectID]]=#REF!</f>
        <v>#REF!</v>
      </c>
    </row>
    <row r="113" spans="1:57" x14ac:dyDescent="0.25">
      <c r="A113">
        <v>11</v>
      </c>
      <c r="B113" t="s">
        <v>236</v>
      </c>
      <c r="C113" t="s">
        <v>158</v>
      </c>
      <c r="D113">
        <v>5</v>
      </c>
      <c r="I113">
        <v>0</v>
      </c>
      <c r="K113" t="s">
        <v>160</v>
      </c>
      <c r="L113">
        <v>3</v>
      </c>
      <c r="M113" t="s">
        <v>283</v>
      </c>
      <c r="N113" t="s">
        <v>159</v>
      </c>
      <c r="O113" t="s">
        <v>58</v>
      </c>
      <c r="U113" s="22">
        <v>44562</v>
      </c>
      <c r="V113" s="22">
        <v>44774</v>
      </c>
      <c r="W113">
        <v>5</v>
      </c>
      <c r="AA113">
        <v>0</v>
      </c>
      <c r="AB113">
        <v>0</v>
      </c>
      <c r="BE113" t="e">
        <f>DashboardTable[[#This Row],[ProjectID]]=#REF!</f>
        <v>#REF!</v>
      </c>
    </row>
    <row r="114" spans="1:57" x14ac:dyDescent="0.25">
      <c r="A114">
        <v>11</v>
      </c>
      <c r="B114" t="s">
        <v>235</v>
      </c>
      <c r="C114" t="s">
        <v>235</v>
      </c>
      <c r="D114">
        <v>49</v>
      </c>
      <c r="I114">
        <v>1</v>
      </c>
      <c r="K114" t="s">
        <v>160</v>
      </c>
      <c r="L114">
        <v>3.1</v>
      </c>
      <c r="M114" t="s">
        <v>284</v>
      </c>
      <c r="N114" t="s">
        <v>159</v>
      </c>
      <c r="O114" t="s">
        <v>59</v>
      </c>
      <c r="U114" s="22">
        <v>44652</v>
      </c>
      <c r="V114" s="22">
        <v>44652</v>
      </c>
      <c r="W114">
        <v>0</v>
      </c>
      <c r="AA114">
        <v>0</v>
      </c>
      <c r="AB114">
        <v>0</v>
      </c>
      <c r="BE114" t="e">
        <f>DashboardTable[[#This Row],[ProjectID]]=#REF!</f>
        <v>#REF!</v>
      </c>
    </row>
    <row r="115" spans="1:57" x14ac:dyDescent="0.25">
      <c r="A115">
        <v>11</v>
      </c>
      <c r="B115" t="s">
        <v>235</v>
      </c>
      <c r="C115" t="s">
        <v>235</v>
      </c>
      <c r="D115">
        <v>48</v>
      </c>
      <c r="I115">
        <v>1</v>
      </c>
      <c r="K115" t="s">
        <v>160</v>
      </c>
      <c r="L115">
        <v>3.2</v>
      </c>
      <c r="M115" t="s">
        <v>285</v>
      </c>
      <c r="N115" t="s">
        <v>159</v>
      </c>
      <c r="O115" t="s">
        <v>58</v>
      </c>
      <c r="U115" s="22">
        <v>44774</v>
      </c>
      <c r="V115" s="22">
        <v>44774</v>
      </c>
      <c r="W115">
        <v>0</v>
      </c>
      <c r="AA115">
        <v>0</v>
      </c>
      <c r="AB115">
        <v>0</v>
      </c>
      <c r="BE115" t="e">
        <f>DashboardTable[[#This Row],[ProjectID]]=#REF!</f>
        <v>#REF!</v>
      </c>
    </row>
    <row r="116" spans="1:57" x14ac:dyDescent="0.25">
      <c r="A116">
        <v>11</v>
      </c>
      <c r="B116" t="s">
        <v>235</v>
      </c>
      <c r="C116" t="s">
        <v>235</v>
      </c>
      <c r="D116">
        <v>47</v>
      </c>
      <c r="I116">
        <v>1</v>
      </c>
      <c r="K116" t="s">
        <v>160</v>
      </c>
      <c r="L116">
        <v>3.3</v>
      </c>
      <c r="M116" t="s">
        <v>286</v>
      </c>
      <c r="N116" t="s">
        <v>159</v>
      </c>
      <c r="O116" t="s">
        <v>59</v>
      </c>
      <c r="U116" s="22">
        <v>44652</v>
      </c>
      <c r="V116" s="22">
        <v>44652</v>
      </c>
      <c r="W116">
        <v>0</v>
      </c>
      <c r="AA116">
        <v>0</v>
      </c>
      <c r="AB116">
        <v>0</v>
      </c>
      <c r="BE116" t="e">
        <f>DashboardTable[[#This Row],[ProjectID]]=#REF!</f>
        <v>#REF!</v>
      </c>
    </row>
    <row r="117" spans="1:57" x14ac:dyDescent="0.25">
      <c r="A117">
        <v>11</v>
      </c>
      <c r="B117" t="s">
        <v>237</v>
      </c>
      <c r="C117" t="s">
        <v>158</v>
      </c>
      <c r="D117">
        <v>3</v>
      </c>
      <c r="F117" t="s">
        <v>416</v>
      </c>
      <c r="I117">
        <v>1</v>
      </c>
      <c r="K117" t="s">
        <v>160</v>
      </c>
      <c r="L117">
        <v>3.4</v>
      </c>
      <c r="M117" t="s">
        <v>287</v>
      </c>
      <c r="N117" t="s">
        <v>159</v>
      </c>
      <c r="O117" t="s">
        <v>59</v>
      </c>
      <c r="U117" s="22">
        <v>44652</v>
      </c>
      <c r="V117" s="22">
        <v>44656</v>
      </c>
      <c r="W117">
        <v>5</v>
      </c>
      <c r="AA117">
        <v>0</v>
      </c>
      <c r="AB117">
        <v>0</v>
      </c>
      <c r="BE117" t="e">
        <f>DashboardTable[[#This Row],[ProjectID]]=#REF!</f>
        <v>#REF!</v>
      </c>
    </row>
    <row r="118" spans="1:57" x14ac:dyDescent="0.25">
      <c r="A118">
        <v>11</v>
      </c>
      <c r="B118" t="s">
        <v>235</v>
      </c>
      <c r="C118" t="s">
        <v>235</v>
      </c>
      <c r="D118">
        <v>50</v>
      </c>
      <c r="I118">
        <v>1</v>
      </c>
      <c r="K118" t="s">
        <v>160</v>
      </c>
      <c r="L118">
        <v>3.5</v>
      </c>
      <c r="M118" t="s">
        <v>288</v>
      </c>
      <c r="N118" t="s">
        <v>159</v>
      </c>
      <c r="O118" t="s">
        <v>59</v>
      </c>
      <c r="U118" s="22">
        <v>44562</v>
      </c>
      <c r="V118" s="22">
        <v>44562</v>
      </c>
      <c r="W118">
        <v>0</v>
      </c>
      <c r="AA118">
        <v>0</v>
      </c>
      <c r="AB118">
        <v>0</v>
      </c>
      <c r="BE118" t="e">
        <f>DashboardTable[[#This Row],[ProjectID]]=#REF!</f>
        <v>#REF!</v>
      </c>
    </row>
    <row r="119" spans="1:57" x14ac:dyDescent="0.25">
      <c r="A119">
        <v>11</v>
      </c>
      <c r="B119" t="s">
        <v>236</v>
      </c>
      <c r="C119" t="s">
        <v>158</v>
      </c>
      <c r="D119">
        <v>7</v>
      </c>
      <c r="I119">
        <v>0</v>
      </c>
      <c r="K119" t="s">
        <v>160</v>
      </c>
      <c r="L119">
        <v>4</v>
      </c>
      <c r="M119" t="s">
        <v>289</v>
      </c>
      <c r="N119" t="s">
        <v>159</v>
      </c>
      <c r="O119" t="s">
        <v>59</v>
      </c>
      <c r="U119" s="22">
        <v>44652</v>
      </c>
      <c r="V119" s="22">
        <v>44658</v>
      </c>
      <c r="W119">
        <v>7</v>
      </c>
      <c r="AA119">
        <v>0</v>
      </c>
      <c r="AB119">
        <v>0</v>
      </c>
      <c r="BE119" t="e">
        <f>DashboardTable[[#This Row],[ProjectID]]=#REF!</f>
        <v>#REF!</v>
      </c>
    </row>
    <row r="120" spans="1:57" x14ac:dyDescent="0.25">
      <c r="A120">
        <v>11</v>
      </c>
      <c r="B120" t="s">
        <v>237</v>
      </c>
      <c r="C120" t="s">
        <v>158</v>
      </c>
      <c r="D120">
        <v>15</v>
      </c>
      <c r="F120" t="s">
        <v>411</v>
      </c>
      <c r="I120">
        <v>1</v>
      </c>
      <c r="K120" t="s">
        <v>160</v>
      </c>
      <c r="L120">
        <v>4.0999999999999996</v>
      </c>
      <c r="M120" t="s">
        <v>290</v>
      </c>
      <c r="N120" t="s">
        <v>159</v>
      </c>
      <c r="O120" t="s">
        <v>59</v>
      </c>
      <c r="U120" s="22">
        <v>44652</v>
      </c>
      <c r="V120" s="22">
        <v>44654</v>
      </c>
      <c r="W120">
        <v>3</v>
      </c>
      <c r="AA120">
        <v>0</v>
      </c>
      <c r="AB120">
        <v>0</v>
      </c>
      <c r="BE120" t="e">
        <f>DashboardTable[[#This Row],[ProjectID]]=#REF!</f>
        <v>#REF!</v>
      </c>
    </row>
    <row r="121" spans="1:57" x14ac:dyDescent="0.25">
      <c r="A121">
        <v>11</v>
      </c>
      <c r="B121" t="s">
        <v>237</v>
      </c>
      <c r="C121" t="s">
        <v>158</v>
      </c>
      <c r="D121">
        <v>65</v>
      </c>
      <c r="E121" t="s">
        <v>412</v>
      </c>
      <c r="G121">
        <v>44655</v>
      </c>
      <c r="I121">
        <v>1</v>
      </c>
      <c r="K121" t="s">
        <v>160</v>
      </c>
      <c r="L121">
        <v>4.2</v>
      </c>
      <c r="M121" t="s">
        <v>290</v>
      </c>
      <c r="N121" t="s">
        <v>159</v>
      </c>
      <c r="O121" t="s">
        <v>59</v>
      </c>
      <c r="U121" s="22">
        <v>44655</v>
      </c>
      <c r="V121" s="22">
        <v>44655</v>
      </c>
      <c r="W121">
        <v>1</v>
      </c>
      <c r="AA121">
        <v>0</v>
      </c>
      <c r="AB121">
        <v>0</v>
      </c>
      <c r="BE121" t="e">
        <f>DashboardTable[[#This Row],[ProjectID]]=#REF!</f>
        <v>#REF!</v>
      </c>
    </row>
    <row r="122" spans="1:57" x14ac:dyDescent="0.25">
      <c r="A122">
        <v>11</v>
      </c>
      <c r="B122" t="s">
        <v>237</v>
      </c>
      <c r="C122" t="s">
        <v>158</v>
      </c>
      <c r="D122">
        <v>64</v>
      </c>
      <c r="E122" t="s">
        <v>402</v>
      </c>
      <c r="F122" t="s">
        <v>413</v>
      </c>
      <c r="G122">
        <v>44657</v>
      </c>
      <c r="I122">
        <v>1</v>
      </c>
      <c r="K122" t="s">
        <v>160</v>
      </c>
      <c r="L122">
        <v>4.3</v>
      </c>
      <c r="M122" t="s">
        <v>290</v>
      </c>
      <c r="N122" t="s">
        <v>159</v>
      </c>
      <c r="O122" t="s">
        <v>59</v>
      </c>
      <c r="U122" s="22">
        <v>44657</v>
      </c>
      <c r="V122" s="22">
        <v>44657</v>
      </c>
      <c r="W122">
        <v>1</v>
      </c>
      <c r="AA122">
        <v>0</v>
      </c>
      <c r="AB122">
        <v>0</v>
      </c>
      <c r="BE122" t="e">
        <f>DashboardTable[[#This Row],[ProjectID]]=#REF!</f>
        <v>#REF!</v>
      </c>
    </row>
    <row r="123" spans="1:57" x14ac:dyDescent="0.25">
      <c r="A123">
        <v>11</v>
      </c>
      <c r="B123" t="s">
        <v>237</v>
      </c>
      <c r="C123" t="s">
        <v>158</v>
      </c>
      <c r="D123">
        <v>63</v>
      </c>
      <c r="E123" t="s">
        <v>414</v>
      </c>
      <c r="F123" t="s">
        <v>326</v>
      </c>
      <c r="G123">
        <v>44657</v>
      </c>
      <c r="I123">
        <v>1</v>
      </c>
      <c r="K123" t="s">
        <v>160</v>
      </c>
      <c r="L123">
        <v>4.4000000000000004</v>
      </c>
      <c r="M123" t="s">
        <v>290</v>
      </c>
      <c r="N123" t="s">
        <v>159</v>
      </c>
      <c r="O123" t="s">
        <v>59</v>
      </c>
      <c r="U123" s="22">
        <v>44657</v>
      </c>
      <c r="V123" s="22">
        <v>44657</v>
      </c>
      <c r="W123">
        <v>1</v>
      </c>
      <c r="AA123">
        <v>0</v>
      </c>
      <c r="AB123">
        <v>0</v>
      </c>
      <c r="BE123" t="e">
        <f>DashboardTable[[#This Row],[ProjectID]]=#REF!</f>
        <v>#REF!</v>
      </c>
    </row>
    <row r="124" spans="1:57" x14ac:dyDescent="0.25">
      <c r="A124">
        <v>11</v>
      </c>
      <c r="B124" t="s">
        <v>237</v>
      </c>
      <c r="C124" t="s">
        <v>158</v>
      </c>
      <c r="D124">
        <v>62</v>
      </c>
      <c r="E124" t="s">
        <v>415</v>
      </c>
      <c r="G124">
        <v>44658</v>
      </c>
      <c r="I124">
        <v>1</v>
      </c>
      <c r="K124" t="s">
        <v>160</v>
      </c>
      <c r="L124">
        <v>4.5</v>
      </c>
      <c r="M124" t="s">
        <v>290</v>
      </c>
      <c r="N124" t="s">
        <v>159</v>
      </c>
      <c r="O124" t="s">
        <v>59</v>
      </c>
      <c r="U124" s="22">
        <v>44658</v>
      </c>
      <c r="V124" s="22">
        <v>44658</v>
      </c>
      <c r="W124">
        <v>1</v>
      </c>
      <c r="AA124">
        <v>0</v>
      </c>
      <c r="AB124">
        <v>0</v>
      </c>
      <c r="BE124" t="e">
        <f>DashboardTable[[#This Row],[ProjectID]]=#REF!</f>
        <v>#REF!</v>
      </c>
    </row>
    <row r="125" spans="1:57" x14ac:dyDescent="0.25">
      <c r="A125">
        <v>12</v>
      </c>
      <c r="B125" t="s">
        <v>158</v>
      </c>
      <c r="C125" t="s">
        <v>158</v>
      </c>
      <c r="D125">
        <v>4</v>
      </c>
      <c r="F125" t="s">
        <v>399</v>
      </c>
      <c r="I125">
        <v>0</v>
      </c>
      <c r="K125" t="s">
        <v>160</v>
      </c>
      <c r="L125">
        <v>1</v>
      </c>
      <c r="M125" t="s">
        <v>292</v>
      </c>
      <c r="N125" t="s">
        <v>159</v>
      </c>
      <c r="O125" t="s">
        <v>58</v>
      </c>
      <c r="U125" s="112">
        <v>44684.5</v>
      </c>
      <c r="V125" s="112">
        <v>44692.5</v>
      </c>
      <c r="W125">
        <v>54</v>
      </c>
      <c r="AA125">
        <v>0</v>
      </c>
      <c r="AB125">
        <v>0</v>
      </c>
      <c r="BE125" t="e">
        <f>DashboardTable[[#This Row],[ProjectID]]=#REF!</f>
        <v>#REF!</v>
      </c>
    </row>
    <row r="126" spans="1:57" x14ac:dyDescent="0.25">
      <c r="A126">
        <v>12</v>
      </c>
      <c r="B126" t="s">
        <v>158</v>
      </c>
      <c r="C126" t="s">
        <v>158</v>
      </c>
      <c r="D126">
        <v>7</v>
      </c>
      <c r="F126" t="s">
        <v>408</v>
      </c>
      <c r="I126">
        <v>0</v>
      </c>
      <c r="K126" t="s">
        <v>160</v>
      </c>
      <c r="L126">
        <v>2</v>
      </c>
      <c r="M126" t="s">
        <v>292</v>
      </c>
      <c r="N126" t="s">
        <v>159</v>
      </c>
      <c r="O126" t="s">
        <v>58</v>
      </c>
      <c r="U126" s="112">
        <v>44683.625</v>
      </c>
      <c r="V126" s="112">
        <v>44684.75</v>
      </c>
      <c r="W126">
        <v>12</v>
      </c>
      <c r="AA126">
        <v>0</v>
      </c>
      <c r="AB126">
        <v>0</v>
      </c>
      <c r="BE126" t="e">
        <f>DashboardTable[[#This Row],[ProjectID]]=#REF!</f>
        <v>#REF!</v>
      </c>
    </row>
    <row r="127" spans="1:57" x14ac:dyDescent="0.25">
      <c r="A127">
        <v>12</v>
      </c>
      <c r="B127" t="s">
        <v>158</v>
      </c>
      <c r="C127" t="s">
        <v>158</v>
      </c>
      <c r="D127">
        <v>6</v>
      </c>
      <c r="E127" t="s">
        <v>409</v>
      </c>
      <c r="G127">
        <v>44685.458333333336</v>
      </c>
      <c r="I127">
        <v>0</v>
      </c>
      <c r="K127" t="s">
        <v>160</v>
      </c>
      <c r="L127">
        <v>3</v>
      </c>
      <c r="M127" t="s">
        <v>292</v>
      </c>
      <c r="N127" t="s">
        <v>159</v>
      </c>
      <c r="O127" t="s">
        <v>58</v>
      </c>
      <c r="U127" s="112">
        <v>44685.458333333336</v>
      </c>
      <c r="V127" s="112">
        <v>44686.416666666664</v>
      </c>
      <c r="W127">
        <v>8</v>
      </c>
      <c r="AA127">
        <v>0</v>
      </c>
      <c r="AB127">
        <v>0</v>
      </c>
      <c r="BE127" t="e">
        <f>DashboardTable[[#This Row],[ProjectID]]=#REF!</f>
        <v>#REF!</v>
      </c>
    </row>
    <row r="128" spans="1:57" x14ac:dyDescent="0.25">
      <c r="A128">
        <v>12</v>
      </c>
      <c r="B128" t="s">
        <v>158</v>
      </c>
      <c r="C128" t="s">
        <v>158</v>
      </c>
      <c r="D128">
        <v>5</v>
      </c>
      <c r="E128" t="s">
        <v>410</v>
      </c>
      <c r="G128">
        <v>44687.625</v>
      </c>
      <c r="I128">
        <v>0</v>
      </c>
      <c r="K128" t="s">
        <v>160</v>
      </c>
      <c r="L128">
        <v>4</v>
      </c>
      <c r="M128" t="s">
        <v>292</v>
      </c>
      <c r="N128" t="s">
        <v>159</v>
      </c>
      <c r="O128" t="s">
        <v>58</v>
      </c>
      <c r="U128" s="112">
        <v>44687.625</v>
      </c>
      <c r="V128" s="112">
        <v>44698.625</v>
      </c>
      <c r="W128">
        <v>63</v>
      </c>
      <c r="AA128">
        <v>0</v>
      </c>
      <c r="AB128">
        <v>0</v>
      </c>
      <c r="BE128" t="e">
        <f>DashboardTable[[#This Row],[ProjectID]]=#REF!</f>
        <v>#REF!</v>
      </c>
    </row>
    <row r="129" spans="1:57" x14ac:dyDescent="0.25">
      <c r="A129">
        <v>12</v>
      </c>
      <c r="B129" t="s">
        <v>158</v>
      </c>
      <c r="C129" t="s">
        <v>158</v>
      </c>
      <c r="D129">
        <v>1</v>
      </c>
      <c r="E129" t="s">
        <v>402</v>
      </c>
      <c r="G129">
        <v>44697.375</v>
      </c>
      <c r="I129">
        <v>0</v>
      </c>
      <c r="K129" t="s">
        <v>160</v>
      </c>
      <c r="L129">
        <v>5</v>
      </c>
      <c r="M129" t="s">
        <v>292</v>
      </c>
      <c r="N129" t="s">
        <v>159</v>
      </c>
      <c r="O129" t="s">
        <v>58</v>
      </c>
      <c r="U129" s="112">
        <v>44697.375</v>
      </c>
      <c r="V129" s="112">
        <v>44697.625</v>
      </c>
      <c r="W129">
        <v>6</v>
      </c>
      <c r="AA129">
        <v>0</v>
      </c>
      <c r="AB129">
        <v>0</v>
      </c>
      <c r="BE129" t="e">
        <f>DashboardTable[[#This Row],[ProjectID]]=#REF!</f>
        <v>#REF!</v>
      </c>
    </row>
    <row r="130" spans="1:57" x14ac:dyDescent="0.25">
      <c r="A130">
        <v>12</v>
      </c>
      <c r="B130" t="s">
        <v>158</v>
      </c>
      <c r="C130" t="s">
        <v>158</v>
      </c>
      <c r="D130">
        <v>3</v>
      </c>
      <c r="F130" t="s">
        <v>401</v>
      </c>
      <c r="I130">
        <v>0</v>
      </c>
      <c r="K130" t="s">
        <v>160</v>
      </c>
      <c r="L130">
        <v>6</v>
      </c>
      <c r="M130" t="s">
        <v>292</v>
      </c>
      <c r="N130" t="s">
        <v>159</v>
      </c>
      <c r="O130" t="s">
        <v>58</v>
      </c>
      <c r="U130" s="112">
        <v>44687.375</v>
      </c>
      <c r="V130" s="112">
        <v>44694.75</v>
      </c>
      <c r="W130">
        <v>54</v>
      </c>
      <c r="AA130">
        <v>0</v>
      </c>
      <c r="AB130">
        <v>0</v>
      </c>
      <c r="BE130" t="e">
        <f>DashboardTable[[#This Row],[ProjectID]]=#REF!</f>
        <v>#REF!</v>
      </c>
    </row>
    <row r="131" spans="1:57" x14ac:dyDescent="0.25">
      <c r="A131">
        <v>12</v>
      </c>
      <c r="B131" t="s">
        <v>158</v>
      </c>
      <c r="C131" t="s">
        <v>158</v>
      </c>
      <c r="D131">
        <v>2</v>
      </c>
      <c r="E131" t="s">
        <v>400</v>
      </c>
      <c r="F131" t="s">
        <v>404</v>
      </c>
      <c r="G131">
        <v>44684.5</v>
      </c>
      <c r="I131">
        <v>0</v>
      </c>
      <c r="K131" t="s">
        <v>160</v>
      </c>
      <c r="L131">
        <v>7</v>
      </c>
      <c r="M131" t="s">
        <v>292</v>
      </c>
      <c r="N131" t="s">
        <v>159</v>
      </c>
      <c r="O131" t="s">
        <v>58</v>
      </c>
      <c r="U131" s="112">
        <v>44684.5</v>
      </c>
      <c r="V131" s="112">
        <v>44687.75</v>
      </c>
      <c r="W131">
        <v>33</v>
      </c>
      <c r="AA131">
        <v>0</v>
      </c>
      <c r="AB131">
        <v>0</v>
      </c>
      <c r="BE131" t="e">
        <f>DashboardTable[[#This Row],[ProjectID]]=#REF!</f>
        <v>#REF!</v>
      </c>
    </row>
    <row r="132" spans="1:57" x14ac:dyDescent="0.25">
      <c r="A132">
        <v>12</v>
      </c>
      <c r="B132" t="s">
        <v>158</v>
      </c>
      <c r="C132" t="s">
        <v>158</v>
      </c>
      <c r="D132">
        <v>10</v>
      </c>
      <c r="E132" t="s">
        <v>403</v>
      </c>
      <c r="F132" t="s">
        <v>405</v>
      </c>
      <c r="G132">
        <v>44690.375</v>
      </c>
      <c r="I132">
        <v>0</v>
      </c>
      <c r="K132" t="s">
        <v>160</v>
      </c>
      <c r="L132">
        <v>8</v>
      </c>
      <c r="M132" t="s">
        <v>292</v>
      </c>
      <c r="N132" t="s">
        <v>159</v>
      </c>
      <c r="O132" t="s">
        <v>58</v>
      </c>
      <c r="U132" s="112">
        <v>44690.375</v>
      </c>
      <c r="V132" s="112">
        <v>44693.625</v>
      </c>
      <c r="W132">
        <v>33</v>
      </c>
      <c r="AA132">
        <v>0</v>
      </c>
      <c r="AB132">
        <v>0</v>
      </c>
      <c r="BE132" t="e">
        <f>DashboardTable[[#This Row],[ProjectID]]=#REF!</f>
        <v>#REF!</v>
      </c>
    </row>
    <row r="133" spans="1:57" x14ac:dyDescent="0.25">
      <c r="A133">
        <v>12</v>
      </c>
      <c r="B133" t="s">
        <v>158</v>
      </c>
      <c r="C133" t="s">
        <v>158</v>
      </c>
      <c r="D133">
        <v>11</v>
      </c>
      <c r="E133" t="s">
        <v>406</v>
      </c>
      <c r="F133" t="s">
        <v>360</v>
      </c>
      <c r="H133">
        <v>44693.625</v>
      </c>
      <c r="I133">
        <v>0</v>
      </c>
      <c r="K133" t="s">
        <v>160</v>
      </c>
      <c r="L133">
        <v>9</v>
      </c>
      <c r="M133" t="s">
        <v>292</v>
      </c>
      <c r="N133" t="s">
        <v>159</v>
      </c>
      <c r="O133" t="s">
        <v>58</v>
      </c>
      <c r="U133" s="112">
        <v>44690.375</v>
      </c>
      <c r="V133" s="112">
        <v>44693.625</v>
      </c>
      <c r="W133">
        <v>33</v>
      </c>
      <c r="AA133">
        <v>0</v>
      </c>
      <c r="AB133">
        <v>0</v>
      </c>
      <c r="BE133" t="e">
        <f>DashboardTable[[#This Row],[ProjectID]]=#REF!</f>
        <v>#REF!</v>
      </c>
    </row>
    <row r="134" spans="1:57" x14ac:dyDescent="0.25">
      <c r="A134">
        <v>12</v>
      </c>
      <c r="B134" t="s">
        <v>158</v>
      </c>
      <c r="C134" t="s">
        <v>158</v>
      </c>
      <c r="D134">
        <v>12</v>
      </c>
      <c r="E134" t="s">
        <v>407</v>
      </c>
      <c r="H134">
        <v>44690.375</v>
      </c>
      <c r="I134">
        <v>0</v>
      </c>
      <c r="K134" t="s">
        <v>160</v>
      </c>
      <c r="L134">
        <v>10</v>
      </c>
      <c r="M134" t="s">
        <v>292</v>
      </c>
      <c r="N134" t="s">
        <v>159</v>
      </c>
      <c r="O134" t="s">
        <v>58</v>
      </c>
      <c r="U134" s="112">
        <v>44684.5</v>
      </c>
      <c r="V134" s="112">
        <v>44690.375</v>
      </c>
      <c r="W134">
        <v>33</v>
      </c>
      <c r="AA134">
        <v>0</v>
      </c>
      <c r="AB134">
        <v>0</v>
      </c>
      <c r="BE134" t="e">
        <f>DashboardTable[[#This Row],[ProjectID]]=#REF!</f>
        <v>#REF!</v>
      </c>
    </row>
  </sheetData>
  <phoneticPr fontId="23"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GDT"/>
  <dimension ref="A1:BA62"/>
  <sheetViews>
    <sheetView showGridLines="0" showRowColHeaders="0" zoomScaleNormal="100" workbookViewId="0">
      <selection activeCell="E5" sqref="E5"/>
    </sheetView>
  </sheetViews>
  <sheetFormatPr defaultColWidth="0" defaultRowHeight="15" x14ac:dyDescent="0.25"/>
  <cols>
    <col min="1" max="1" width="1" customWidth="1"/>
    <col min="2" max="13" width="15.7109375" customWidth="1"/>
    <col min="14" max="15" width="15.7109375" hidden="1" customWidth="1"/>
    <col min="16" max="16" width="6.28515625" hidden="1" customWidth="1"/>
    <col min="17" max="17" width="10.28515625" hidden="1" customWidth="1"/>
    <col min="18" max="18" width="10.7109375" hidden="1" customWidth="1"/>
    <col min="19" max="19" width="6" hidden="1" customWidth="1"/>
    <col min="20" max="20" width="9.7109375" hidden="1" customWidth="1"/>
    <col min="21" max="21" width="11.28515625" hidden="1" customWidth="1"/>
    <col min="22" max="22" width="11.7109375" hidden="1" customWidth="1"/>
    <col min="23" max="23" width="10.28515625" hidden="1" customWidth="1"/>
    <col min="24" max="24" width="9.7109375" hidden="1" customWidth="1"/>
    <col min="25" max="25" width="10.28515625" hidden="1" customWidth="1"/>
    <col min="26" max="26" width="6" hidden="1" customWidth="1"/>
    <col min="27" max="27" width="10.42578125" hidden="1" customWidth="1"/>
    <col min="28" max="28" width="9.7109375" hidden="1" customWidth="1"/>
    <col min="29" max="30" width="6.28515625" hidden="1" customWidth="1"/>
    <col min="31" max="16384" width="6" hidden="1"/>
  </cols>
  <sheetData>
    <row r="1" spans="1:53" s="2" customFormat="1" ht="11.25" customHeight="1" x14ac:dyDescent="0.25">
      <c r="A1" s="45"/>
      <c r="B1" s="45"/>
      <c r="C1" s="24"/>
      <c r="D1" s="24"/>
      <c r="E1" s="24"/>
      <c r="F1" s="24"/>
      <c r="G1" s="24"/>
      <c r="H1" s="24"/>
      <c r="I1" s="39"/>
      <c r="J1" s="39"/>
      <c r="K1" s="39"/>
      <c r="L1" s="39"/>
      <c r="M1" s="39"/>
      <c r="N1" s="39"/>
      <c r="O1" s="39"/>
      <c r="P1" s="46" t="s">
        <v>187</v>
      </c>
      <c r="Q1" s="46" t="s">
        <v>188</v>
      </c>
      <c r="R1" s="46" t="s">
        <v>189</v>
      </c>
      <c r="S1" s="46" t="s">
        <v>9</v>
      </c>
      <c r="T1" s="46" t="s">
        <v>190</v>
      </c>
      <c r="U1" s="46" t="s">
        <v>215</v>
      </c>
      <c r="V1" s="46" t="s">
        <v>192</v>
      </c>
      <c r="W1" s="101" t="s">
        <v>192</v>
      </c>
      <c r="X1" s="102" t="s">
        <v>191</v>
      </c>
      <c r="Y1" s="103" t="s">
        <v>193</v>
      </c>
      <c r="Z1" s="46" t="s">
        <v>194</v>
      </c>
      <c r="AA1" s="46" t="s">
        <v>195</v>
      </c>
      <c r="AB1" s="46" t="s">
        <v>196</v>
      </c>
      <c r="AC1" s="46" t="s">
        <v>3</v>
      </c>
      <c r="AD1" s="104" t="s">
        <v>197</v>
      </c>
      <c r="AE1" s="105" t="s">
        <v>198</v>
      </c>
      <c r="AF1" s="102" t="s">
        <v>199</v>
      </c>
      <c r="AG1" s="106" t="s">
        <v>200</v>
      </c>
      <c r="AH1" s="104" t="s">
        <v>232</v>
      </c>
      <c r="AI1" s="103" t="s">
        <v>233</v>
      </c>
      <c r="AJ1" s="106" t="s">
        <v>234</v>
      </c>
      <c r="AK1" s="46"/>
      <c r="AL1" s="46"/>
      <c r="AM1" s="46"/>
      <c r="AN1" s="46"/>
      <c r="AO1" s="46"/>
      <c r="AP1" s="46"/>
      <c r="AQ1" s="46"/>
      <c r="AR1" s="46"/>
      <c r="AS1" s="46" t="s">
        <v>226</v>
      </c>
      <c r="AT1" s="46" t="s">
        <v>227</v>
      </c>
      <c r="AU1" s="46"/>
      <c r="AV1" s="46"/>
      <c r="AW1" s="46"/>
      <c r="AX1" s="46" t="s">
        <v>205</v>
      </c>
      <c r="AY1" s="46" t="s">
        <v>212</v>
      </c>
      <c r="AZ1" s="46" t="s">
        <v>213</v>
      </c>
    </row>
    <row r="2" spans="1:53" s="2" customFormat="1" ht="20.25" thickBot="1" x14ac:dyDescent="0.35">
      <c r="A2" s="36"/>
      <c r="B2" s="147"/>
      <c r="C2" s="147"/>
      <c r="D2" s="147"/>
      <c r="E2" s="147"/>
      <c r="F2" s="35"/>
      <c r="G2" s="35"/>
      <c r="H2" s="36"/>
      <c r="I2" s="37"/>
      <c r="J2" s="37"/>
      <c r="K2" s="37"/>
      <c r="L2" s="37"/>
      <c r="M2" s="38"/>
      <c r="N2" s="38"/>
      <c r="O2" s="37"/>
      <c r="P2" s="46" t="s">
        <v>185</v>
      </c>
      <c r="Q2" s="46" t="s">
        <v>201</v>
      </c>
      <c r="R2" s="46" t="s">
        <v>201</v>
      </c>
      <c r="S2" s="46"/>
      <c r="T2" s="46">
        <v>0.5</v>
      </c>
      <c r="U2" s="47">
        <v>1000</v>
      </c>
      <c r="V2" s="47">
        <v>2000</v>
      </c>
      <c r="W2" s="47">
        <v>200</v>
      </c>
      <c r="X2" s="47">
        <v>100</v>
      </c>
      <c r="Y2" s="47">
        <v>500</v>
      </c>
      <c r="Z2" s="46" t="s">
        <v>8</v>
      </c>
      <c r="AA2" s="48">
        <v>44398</v>
      </c>
      <c r="AB2" s="48">
        <v>44411</v>
      </c>
      <c r="AC2" s="46">
        <v>5</v>
      </c>
      <c r="AD2" s="46">
        <v>0</v>
      </c>
      <c r="AE2" s="46">
        <v>0</v>
      </c>
      <c r="AF2" s="46">
        <v>5</v>
      </c>
      <c r="AG2" s="46">
        <v>0</v>
      </c>
      <c r="AH2" s="46"/>
      <c r="AI2" s="46"/>
      <c r="AJ2" s="46"/>
      <c r="AK2" s="46"/>
      <c r="AL2" s="46"/>
      <c r="AM2" s="46"/>
      <c r="AN2" s="46"/>
      <c r="AO2" s="46"/>
      <c r="AP2" s="46"/>
      <c r="AQ2" s="46"/>
      <c r="AR2" s="46"/>
      <c r="AS2" s="46" t="str">
        <f>$Z$2&amp;" "&amp;$U$2</f>
        <v>$ 1000</v>
      </c>
      <c r="AT2" s="46" t="str">
        <f>$Z$2&amp;" "&amp;$Y$2</f>
        <v>$ 500</v>
      </c>
      <c r="AU2" s="46"/>
      <c r="AV2" s="46" t="str">
        <f>IF($AX$2=0,"Planned",IF($AX$2=1,"Completed","In-Progress"))</f>
        <v>In-Progress</v>
      </c>
      <c r="AW2" s="46"/>
      <c r="AX2" s="49">
        <f>T2</f>
        <v>0.5</v>
      </c>
      <c r="AY2" s="49">
        <f>1-AX2</f>
        <v>0.5</v>
      </c>
      <c r="AZ2" s="50">
        <f>IFERROR((Y2-U2)/U2,0)</f>
        <v>-0.5</v>
      </c>
      <c r="BA2" s="42" t="str">
        <f>IF(AZ2&gt;0,TEXT(AZ2,"##%") &amp; " Over Target","")</f>
        <v/>
      </c>
    </row>
    <row r="3" spans="1:53" s="2" customFormat="1" ht="15" customHeight="1" thickTop="1" x14ac:dyDescent="0.25">
      <c r="A3" s="51"/>
      <c r="B3" s="149" t="s">
        <v>11</v>
      </c>
      <c r="C3" s="149"/>
      <c r="D3" s="149"/>
      <c r="E3" s="149"/>
      <c r="F3"/>
      <c r="G3"/>
      <c r="H3"/>
      <c r="P3" s="46">
        <v>0</v>
      </c>
      <c r="Q3" s="46" t="s">
        <v>202</v>
      </c>
      <c r="R3" s="46" t="s">
        <v>202</v>
      </c>
      <c r="S3" s="46"/>
      <c r="T3" s="46">
        <v>0</v>
      </c>
      <c r="U3" s="47">
        <v>1000</v>
      </c>
      <c r="V3" s="47">
        <v>2000</v>
      </c>
      <c r="W3" s="47">
        <v>200</v>
      </c>
      <c r="X3" s="47">
        <v>100</v>
      </c>
      <c r="Y3" s="47">
        <v>300</v>
      </c>
      <c r="Z3" s="46" t="s">
        <v>8</v>
      </c>
      <c r="AA3" s="48">
        <v>44398</v>
      </c>
      <c r="AB3" s="48">
        <v>44411</v>
      </c>
      <c r="AC3" s="46">
        <v>5</v>
      </c>
      <c r="AD3" s="46">
        <v>0</v>
      </c>
      <c r="AE3" s="46">
        <v>0</v>
      </c>
      <c r="AF3" s="46">
        <v>5</v>
      </c>
      <c r="AG3" s="46">
        <v>0</v>
      </c>
      <c r="AH3" s="46"/>
      <c r="AI3" s="46"/>
      <c r="AJ3" s="46"/>
      <c r="AK3" s="46"/>
      <c r="AL3" s="46"/>
      <c r="AM3" s="46"/>
      <c r="AN3" s="46"/>
      <c r="AO3" s="46"/>
      <c r="AP3" s="46"/>
      <c r="AQ3" s="46"/>
      <c r="AR3" s="46"/>
      <c r="AS3" s="46"/>
      <c r="AT3" s="46"/>
      <c r="AU3" s="46"/>
      <c r="AV3" s="46"/>
      <c r="AW3" s="46"/>
      <c r="AX3" s="46"/>
      <c r="AY3" s="46"/>
      <c r="AZ3" s="46"/>
    </row>
    <row r="4" spans="1:53" s="2" customFormat="1" ht="15" customHeight="1" x14ac:dyDescent="0.25">
      <c r="A4"/>
      <c r="B4"/>
      <c r="C4"/>
      <c r="D4" s="29" t="s">
        <v>10</v>
      </c>
      <c r="E4" s="30" t="str">
        <f>AV2</f>
        <v>In-Progress</v>
      </c>
      <c r="F4" s="6"/>
      <c r="G4"/>
      <c r="H4"/>
      <c r="P4" s="46">
        <v>1</v>
      </c>
      <c r="Q4" s="46" t="s">
        <v>203</v>
      </c>
      <c r="R4" s="46" t="s">
        <v>186</v>
      </c>
      <c r="S4" s="46" t="s">
        <v>204</v>
      </c>
      <c r="T4" s="46">
        <v>0</v>
      </c>
      <c r="U4" s="47">
        <v>1000</v>
      </c>
      <c r="V4" s="47">
        <v>2000</v>
      </c>
      <c r="W4" s="47">
        <v>200</v>
      </c>
      <c r="X4" s="47">
        <v>100</v>
      </c>
      <c r="Y4" s="47">
        <v>300</v>
      </c>
      <c r="Z4" s="46" t="s">
        <v>8</v>
      </c>
      <c r="AA4" s="48">
        <v>44398</v>
      </c>
      <c r="AB4" s="48">
        <v>44411</v>
      </c>
      <c r="AC4" s="46">
        <v>5</v>
      </c>
      <c r="AD4" s="46">
        <v>0</v>
      </c>
      <c r="AE4" s="46">
        <v>0</v>
      </c>
      <c r="AF4" s="46">
        <v>5</v>
      </c>
      <c r="AG4" s="46">
        <v>0</v>
      </c>
      <c r="AH4" s="46"/>
      <c r="AI4" s="46"/>
      <c r="AJ4" s="46"/>
      <c r="AK4" s="46"/>
      <c r="AL4" s="46"/>
      <c r="AM4" s="46"/>
      <c r="AN4" s="46"/>
      <c r="AO4" s="46"/>
      <c r="AP4" s="46"/>
      <c r="AQ4" s="46"/>
      <c r="AR4" s="46"/>
      <c r="AS4" s="46"/>
      <c r="AT4" s="46"/>
      <c r="AU4" s="46"/>
      <c r="AV4" s="46"/>
      <c r="AW4" s="46"/>
      <c r="AX4" s="46"/>
      <c r="AY4" s="46"/>
      <c r="AZ4" s="46"/>
    </row>
    <row r="5" spans="1:53" s="2" customFormat="1" ht="15" customHeight="1" x14ac:dyDescent="0.25">
      <c r="A5"/>
      <c r="B5"/>
      <c r="C5"/>
      <c r="D5" s="31" t="s">
        <v>9</v>
      </c>
      <c r="E5" s="110" t="str">
        <f>IF(S2 = "","",S2)</f>
        <v/>
      </c>
      <c r="F5" s="6"/>
      <c r="G5"/>
      <c r="H5"/>
    </row>
    <row r="6" spans="1:53" s="2" customFormat="1" ht="15" customHeight="1" x14ac:dyDescent="0.25">
      <c r="A6"/>
      <c r="B6"/>
      <c r="C6"/>
      <c r="D6" s="31" t="s">
        <v>7</v>
      </c>
      <c r="E6" s="32">
        <f>AA2</f>
        <v>44398</v>
      </c>
      <c r="F6" s="5"/>
      <c r="G6"/>
      <c r="H6"/>
    </row>
    <row r="7" spans="1:53" s="2" customFormat="1" ht="15" customHeight="1" x14ac:dyDescent="0.25">
      <c r="A7"/>
      <c r="B7"/>
      <c r="C7"/>
      <c r="D7" s="31" t="s">
        <v>5</v>
      </c>
      <c r="E7" s="32">
        <f>AB2</f>
        <v>44411</v>
      </c>
      <c r="F7" s="5"/>
      <c r="G7"/>
      <c r="H7"/>
    </row>
    <row r="8" spans="1:53" s="2" customFormat="1" ht="15" customHeight="1" x14ac:dyDescent="0.25">
      <c r="A8"/>
      <c r="B8"/>
      <c r="C8"/>
      <c r="D8" s="43"/>
      <c r="E8" s="44"/>
      <c r="F8" s="4"/>
      <c r="G8"/>
      <c r="H8"/>
    </row>
    <row r="9" spans="1:53" s="2" customFormat="1" ht="15" customHeight="1" x14ac:dyDescent="0.25">
      <c r="A9"/>
      <c r="B9" s="145"/>
      <c r="C9" s="145"/>
      <c r="D9" s="29" t="s">
        <v>3</v>
      </c>
      <c r="E9" s="33">
        <f>AC2</f>
        <v>5</v>
      </c>
      <c r="F9" s="4"/>
      <c r="G9"/>
      <c r="H9"/>
    </row>
    <row r="10" spans="1:53" s="2" customFormat="1" ht="15" customHeight="1" x14ac:dyDescent="0.25">
      <c r="A10"/>
      <c r="B10"/>
      <c r="C10"/>
      <c r="D10" s="31" t="s">
        <v>56</v>
      </c>
      <c r="E10" s="33">
        <f>AD2</f>
        <v>0</v>
      </c>
      <c r="F10" s="4"/>
      <c r="G10"/>
      <c r="H10"/>
    </row>
    <row r="11" spans="1:53" s="2" customFormat="1" ht="15" customHeight="1" x14ac:dyDescent="0.25">
      <c r="A11"/>
      <c r="B11"/>
      <c r="C11"/>
      <c r="D11" s="31" t="s">
        <v>57</v>
      </c>
      <c r="E11" s="33">
        <f>AE2</f>
        <v>0</v>
      </c>
      <c r="F11" s="4"/>
      <c r="G11"/>
      <c r="H11"/>
    </row>
    <row r="12" spans="1:53" s="2" customFormat="1" ht="15" customHeight="1" x14ac:dyDescent="0.25">
      <c r="A12"/>
      <c r="B12"/>
      <c r="C12"/>
      <c r="D12" s="31" t="s">
        <v>58</v>
      </c>
      <c r="E12" s="33">
        <f>AF2</f>
        <v>5</v>
      </c>
      <c r="F12" s="3"/>
      <c r="G12"/>
      <c r="H12"/>
    </row>
    <row r="13" spans="1:53" s="2" customFormat="1" ht="15" customHeight="1" x14ac:dyDescent="0.25">
      <c r="A13"/>
      <c r="B13"/>
      <c r="C13"/>
      <c r="D13" s="31" t="s">
        <v>59</v>
      </c>
      <c r="E13" s="34">
        <f>AG2</f>
        <v>0</v>
      </c>
      <c r="F13" s="3"/>
      <c r="G13"/>
      <c r="H13"/>
    </row>
    <row r="14" spans="1:53" s="2" customFormat="1" ht="15" customHeight="1" x14ac:dyDescent="0.25">
      <c r="A14"/>
      <c r="B14"/>
      <c r="C14"/>
      <c r="D14" s="28"/>
      <c r="E14" s="27"/>
      <c r="F14" s="3"/>
      <c r="G14"/>
      <c r="H14"/>
    </row>
    <row r="15" spans="1:53" s="2" customFormat="1" ht="15.75" x14ac:dyDescent="0.25">
      <c r="A15"/>
      <c r="B15" s="148"/>
      <c r="C15" s="148"/>
      <c r="D15" s="148"/>
      <c r="E15" s="148"/>
      <c r="F15" s="41"/>
      <c r="G15"/>
      <c r="H15"/>
    </row>
    <row r="16" spans="1:53" s="7" customFormat="1" ht="15" customHeight="1" x14ac:dyDescent="0.25">
      <c r="A16"/>
      <c r="B16" s="1"/>
      <c r="C16" s="1"/>
      <c r="D16" s="41"/>
      <c r="E16" s="41"/>
      <c r="F16" s="1"/>
      <c r="G16"/>
      <c r="H16" s="1"/>
    </row>
    <row r="17" spans="1:8" s="2" customFormat="1" x14ac:dyDescent="0.25">
      <c r="A17"/>
      <c r="B17"/>
      <c r="C17"/>
      <c r="D17" s="1"/>
      <c r="E17" s="1"/>
      <c r="F17"/>
      <c r="G17"/>
      <c r="H17"/>
    </row>
    <row r="18" spans="1:8" s="2" customFormat="1" ht="15" customHeight="1" x14ac:dyDescent="0.25">
      <c r="A18"/>
      <c r="B18"/>
      <c r="C18"/>
      <c r="D18" s="146" t="str">
        <f>BA2</f>
        <v/>
      </c>
      <c r="E18" s="146"/>
      <c r="F18"/>
      <c r="G18"/>
      <c r="H18"/>
    </row>
    <row r="19" spans="1:8" s="2" customFormat="1" ht="15" customHeight="1" x14ac:dyDescent="0.25">
      <c r="A19"/>
      <c r="B19"/>
      <c r="C19"/>
      <c r="D19"/>
      <c r="E19"/>
      <c r="F19"/>
      <c r="G19"/>
      <c r="H19"/>
    </row>
    <row r="20" spans="1:8" s="2" customFormat="1" ht="15" customHeight="1" x14ac:dyDescent="0.25">
      <c r="A20"/>
      <c r="B20" s="144"/>
      <c r="C20" s="144"/>
      <c r="D20"/>
      <c r="E20"/>
      <c r="F20"/>
      <c r="G20"/>
      <c r="H20"/>
    </row>
    <row r="21" spans="1:8" s="2" customFormat="1" ht="15" customHeight="1" x14ac:dyDescent="0.25">
      <c r="A21"/>
      <c r="B21"/>
      <c r="C21"/>
      <c r="D21" s="8"/>
      <c r="E21"/>
      <c r="F21"/>
      <c r="G21"/>
      <c r="H21"/>
    </row>
    <row r="22" spans="1:8" s="2" customFormat="1" ht="15" customHeight="1" x14ac:dyDescent="0.25">
      <c r="A22"/>
      <c r="B22"/>
      <c r="C22"/>
      <c r="D22"/>
      <c r="E22"/>
      <c r="F22"/>
      <c r="G22"/>
      <c r="H22"/>
    </row>
    <row r="23" spans="1:8" s="2" customFormat="1" ht="15" customHeight="1" x14ac:dyDescent="0.25">
      <c r="A23"/>
      <c r="B23"/>
      <c r="C23"/>
      <c r="D23"/>
      <c r="E23"/>
      <c r="F23"/>
      <c r="G23"/>
      <c r="H23"/>
    </row>
    <row r="24" spans="1:8" s="2" customFormat="1" ht="15" customHeight="1" x14ac:dyDescent="0.25">
      <c r="A24"/>
      <c r="B24"/>
      <c r="C24"/>
      <c r="D24"/>
      <c r="E24"/>
      <c r="F24"/>
      <c r="G24"/>
      <c r="H24"/>
    </row>
    <row r="25" spans="1:8" s="2" customFormat="1" ht="15" customHeight="1" x14ac:dyDescent="0.25">
      <c r="A25"/>
      <c r="B25"/>
      <c r="C25"/>
      <c r="D25"/>
      <c r="E25"/>
      <c r="F25"/>
      <c r="G25"/>
      <c r="H25"/>
    </row>
    <row r="26" spans="1:8" s="7" customFormat="1" ht="15" customHeight="1" x14ac:dyDescent="0.25">
      <c r="A26"/>
      <c r="B26"/>
      <c r="C26"/>
      <c r="D26"/>
      <c r="E26"/>
      <c r="F26"/>
      <c r="G26"/>
      <c r="H26"/>
    </row>
    <row r="27" spans="1:8" s="2" customFormat="1" ht="15" customHeight="1" x14ac:dyDescent="0.25">
      <c r="A27"/>
      <c r="B27" s="1"/>
      <c r="C27" s="1"/>
      <c r="D27"/>
      <c r="E27"/>
      <c r="F27" s="1"/>
      <c r="G27"/>
      <c r="H27" s="1"/>
    </row>
    <row r="28" spans="1:8" s="2" customFormat="1" ht="15" customHeight="1" x14ac:dyDescent="0.25">
      <c r="A28"/>
      <c r="B28"/>
      <c r="C28"/>
      <c r="D28" s="1"/>
      <c r="E28" s="1"/>
      <c r="F28"/>
      <c r="G28"/>
      <c r="H28"/>
    </row>
    <row r="29" spans="1:8" s="2" customFormat="1" ht="15" customHeight="1" x14ac:dyDescent="0.25">
      <c r="A29"/>
      <c r="B29"/>
      <c r="C29"/>
      <c r="D29"/>
      <c r="E29"/>
      <c r="F29"/>
      <c r="G29"/>
      <c r="H29"/>
    </row>
    <row r="30" spans="1:8" s="2" customFormat="1" ht="15" customHeight="1" x14ac:dyDescent="0.25">
      <c r="A30"/>
      <c r="B30"/>
      <c r="C30"/>
      <c r="D30"/>
      <c r="E30"/>
      <c r="F30"/>
      <c r="G30"/>
      <c r="H30"/>
    </row>
    <row r="31" spans="1:8" s="2" customFormat="1" ht="15" customHeight="1" x14ac:dyDescent="0.25">
      <c r="A31"/>
      <c r="B31"/>
      <c r="C31"/>
      <c r="D31"/>
      <c r="E31"/>
      <c r="F31"/>
      <c r="G31"/>
      <c r="H31"/>
    </row>
    <row r="32" spans="1:8" s="2" customFormat="1" ht="15" customHeight="1" x14ac:dyDescent="0.25">
      <c r="A32"/>
      <c r="B32"/>
      <c r="C32"/>
      <c r="D32"/>
      <c r="E32"/>
      <c r="F32"/>
      <c r="G32"/>
      <c r="H32"/>
    </row>
    <row r="33" spans="1:8" s="2" customFormat="1" ht="15" customHeight="1" x14ac:dyDescent="0.25">
      <c r="A33"/>
      <c r="B33"/>
      <c r="C33"/>
      <c r="D33" s="8"/>
      <c r="E33"/>
      <c r="F33"/>
      <c r="G33"/>
      <c r="H33"/>
    </row>
    <row r="34" spans="1:8" s="2" customFormat="1" ht="15" customHeight="1" x14ac:dyDescent="0.25">
      <c r="A34"/>
      <c r="B34"/>
      <c r="C34"/>
      <c r="D34"/>
      <c r="E34"/>
      <c r="F34"/>
      <c r="G34"/>
      <c r="H34"/>
    </row>
    <row r="35" spans="1:8" s="2" customFormat="1" ht="15" customHeight="1" x14ac:dyDescent="0.25">
      <c r="A35"/>
      <c r="B35"/>
      <c r="C35"/>
      <c r="D35"/>
      <c r="E35" s="40"/>
      <c r="F35"/>
      <c r="G35"/>
      <c r="H35"/>
    </row>
    <row r="36" spans="1:8" s="2" customFormat="1" ht="15" customHeight="1" x14ac:dyDescent="0.25">
      <c r="A36"/>
      <c r="B36"/>
      <c r="C36"/>
      <c r="D36"/>
      <c r="E36"/>
      <c r="F36"/>
      <c r="G36"/>
      <c r="H36"/>
    </row>
    <row r="37" spans="1:8" s="2" customFormat="1" ht="15" customHeight="1" x14ac:dyDescent="0.25">
      <c r="A37"/>
      <c r="B37"/>
      <c r="C37"/>
      <c r="D37"/>
      <c r="E37"/>
      <c r="F37"/>
      <c r="G37"/>
      <c r="H37"/>
    </row>
    <row r="38" spans="1:8" s="2" customFormat="1" ht="15" customHeight="1" x14ac:dyDescent="0.25">
      <c r="A38"/>
      <c r="B38"/>
      <c r="C38"/>
      <c r="D38"/>
      <c r="E38"/>
      <c r="F38"/>
      <c r="G38"/>
      <c r="H38"/>
    </row>
    <row r="39" spans="1:8" s="2" customFormat="1" ht="15" customHeight="1" x14ac:dyDescent="0.25">
      <c r="A39"/>
      <c r="B39"/>
      <c r="C39"/>
      <c r="D39"/>
      <c r="E39"/>
      <c r="F39"/>
      <c r="G39"/>
      <c r="H39"/>
    </row>
    <row r="40" spans="1:8" s="2" customFormat="1" ht="15" customHeight="1" x14ac:dyDescent="0.25">
      <c r="A40"/>
      <c r="B40"/>
      <c r="C40"/>
      <c r="D40"/>
      <c r="E40"/>
      <c r="F40"/>
      <c r="G40"/>
      <c r="H40"/>
    </row>
    <row r="41" spans="1:8" s="2" customFormat="1" ht="15" customHeight="1" x14ac:dyDescent="0.25">
      <c r="A41"/>
      <c r="B41"/>
      <c r="C41"/>
      <c r="D41"/>
      <c r="E41"/>
      <c r="F41"/>
      <c r="G41"/>
      <c r="H41"/>
    </row>
    <row r="42" spans="1:8" s="2" customFormat="1" ht="15" customHeight="1" x14ac:dyDescent="0.25">
      <c r="A42"/>
      <c r="B42"/>
      <c r="C42"/>
      <c r="D42"/>
      <c r="E42"/>
      <c r="F42"/>
      <c r="G42"/>
      <c r="H42"/>
    </row>
    <row r="43" spans="1:8" s="2" customFormat="1" ht="15" customHeight="1" x14ac:dyDescent="0.25">
      <c r="A43"/>
      <c r="B43" s="1"/>
      <c r="C43" s="1"/>
      <c r="D43"/>
      <c r="E43"/>
      <c r="F43" s="1"/>
      <c r="G43"/>
      <c r="H43"/>
    </row>
    <row r="44" spans="1:8" s="2" customFormat="1" ht="15" customHeight="1" x14ac:dyDescent="0.25">
      <c r="A44"/>
      <c r="B44" s="1"/>
      <c r="C44" s="1"/>
      <c r="D44" s="1"/>
      <c r="E44" s="1"/>
      <c r="F44" s="1"/>
      <c r="G44"/>
      <c r="H44"/>
    </row>
    <row r="45" spans="1:8" ht="15" customHeight="1" x14ac:dyDescent="0.25">
      <c r="D45" s="1"/>
      <c r="E45" s="1"/>
    </row>
    <row r="46" spans="1:8" ht="15" customHeight="1" x14ac:dyDescent="0.25"/>
    <row r="47" spans="1:8" ht="15" customHeight="1" x14ac:dyDescent="0.25"/>
    <row r="48" spans="1: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sheetData>
  <sheetProtection formatCells="0" formatColumns="0" formatRows="0" insertHyperlinks="0" autoFilter="0"/>
  <mergeCells count="6">
    <mergeCell ref="B20:C20"/>
    <mergeCell ref="B9:C9"/>
    <mergeCell ref="D18:E18"/>
    <mergeCell ref="B2:E2"/>
    <mergeCell ref="B15:E15"/>
    <mergeCell ref="B3:E3"/>
  </mergeCells>
  <conditionalFormatting sqref="E13:E14">
    <cfRule type="cellIs" dxfId="0" priority="5" operator="greaterThan">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RefreshDashboard">
              <controlPr defaultSize="0" print="0" autoFill="0" autoPict="0" macro="[0]!refreshdashbutton">
                <anchor>
                  <from>
                    <xdr:col>5</xdr:col>
                    <xdr:colOff>142875</xdr:colOff>
                    <xdr:row>1</xdr:row>
                    <xdr:rowOff>19050</xdr:rowOff>
                  </from>
                  <to>
                    <xdr:col>5</xdr:col>
                    <xdr:colOff>676275</xdr:colOff>
                    <xdr:row>1</xdr:row>
                    <xdr:rowOff>228600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7CD60-CF50-4EED-B9B3-52E3EAFA1F3C}">
  <sheetPr codeName="GST"/>
  <dimension ref="A1:LV7"/>
  <sheetViews>
    <sheetView topLeftCell="P1" workbookViewId="0">
      <selection activeCell="X3" sqref="X3"/>
    </sheetView>
  </sheetViews>
  <sheetFormatPr defaultColWidth="9.28515625" defaultRowHeight="15" x14ac:dyDescent="0.25"/>
  <cols>
    <col min="12" max="13" width="14.7109375" customWidth="1"/>
    <col min="14" max="14" width="12.7109375" customWidth="1"/>
    <col min="20" max="20" width="12.7109375" customWidth="1"/>
    <col min="28" max="28" width="19.7109375" customWidth="1"/>
    <col min="100" max="100" width="10.42578125" bestFit="1" customWidth="1"/>
  </cols>
  <sheetData>
    <row r="1" spans="1:334" x14ac:dyDescent="0.25">
      <c r="A1" s="53" t="s">
        <v>128</v>
      </c>
      <c r="B1" s="53" t="s">
        <v>142</v>
      </c>
      <c r="C1" t="s">
        <v>42</v>
      </c>
      <c r="D1" t="s">
        <v>62</v>
      </c>
      <c r="E1" t="s">
        <v>45</v>
      </c>
      <c r="F1" t="s">
        <v>53</v>
      </c>
      <c r="G1" t="s">
        <v>4</v>
      </c>
      <c r="H1" t="s">
        <v>6</v>
      </c>
      <c r="I1" t="s">
        <v>55</v>
      </c>
      <c r="J1" t="s">
        <v>54</v>
      </c>
      <c r="K1" t="s">
        <v>71</v>
      </c>
      <c r="L1" t="s">
        <v>144</v>
      </c>
      <c r="M1" t="s">
        <v>145</v>
      </c>
      <c r="N1" t="s">
        <v>64</v>
      </c>
      <c r="O1" t="s">
        <v>65</v>
      </c>
      <c r="P1" t="s">
        <v>51</v>
      </c>
      <c r="Q1" t="s">
        <v>50</v>
      </c>
      <c r="R1" t="s">
        <v>49</v>
      </c>
      <c r="S1" t="s">
        <v>48</v>
      </c>
      <c r="T1" t="s">
        <v>120</v>
      </c>
      <c r="U1" t="s">
        <v>245</v>
      </c>
      <c r="V1" t="s">
        <v>246</v>
      </c>
      <c r="W1" t="s">
        <v>247</v>
      </c>
      <c r="X1" t="s">
        <v>248</v>
      </c>
      <c r="Y1" t="s">
        <v>41</v>
      </c>
      <c r="Z1" t="s">
        <v>40</v>
      </c>
      <c r="AA1" t="s">
        <v>43</v>
      </c>
      <c r="AB1" t="s">
        <v>131</v>
      </c>
      <c r="AC1" t="s">
        <v>52</v>
      </c>
      <c r="AD1" t="s">
        <v>47</v>
      </c>
      <c r="AE1" t="s">
        <v>36</v>
      </c>
      <c r="AF1" t="s">
        <v>35</v>
      </c>
      <c r="AG1" t="s">
        <v>34</v>
      </c>
      <c r="AH1" t="s">
        <v>33</v>
      </c>
      <c r="AI1" t="s">
        <v>32</v>
      </c>
      <c r="AJ1" t="s">
        <v>31</v>
      </c>
      <c r="AK1" t="s">
        <v>30</v>
      </c>
      <c r="AL1" t="s">
        <v>66</v>
      </c>
      <c r="AM1" t="s">
        <v>67</v>
      </c>
      <c r="AN1" t="s">
        <v>141</v>
      </c>
      <c r="AO1" s="53" t="s">
        <v>81</v>
      </c>
      <c r="AP1" s="53" t="s">
        <v>82</v>
      </c>
      <c r="AQ1" s="53" t="s">
        <v>83</v>
      </c>
      <c r="AR1" s="53" t="s">
        <v>84</v>
      </c>
      <c r="AS1" s="53" t="s">
        <v>90</v>
      </c>
      <c r="AT1" s="53" t="s">
        <v>146</v>
      </c>
      <c r="AU1" s="53" t="s">
        <v>85</v>
      </c>
      <c r="AV1" s="53" t="s">
        <v>86</v>
      </c>
      <c r="AW1" s="53" t="s">
        <v>87</v>
      </c>
      <c r="AX1" s="53" t="s">
        <v>98</v>
      </c>
      <c r="AY1" s="53" t="s">
        <v>88</v>
      </c>
      <c r="AZ1" s="53" t="s">
        <v>89</v>
      </c>
      <c r="BA1" s="53" t="s">
        <v>116</v>
      </c>
      <c r="BB1" s="53" t="s">
        <v>147</v>
      </c>
      <c r="BC1" s="53" t="s">
        <v>91</v>
      </c>
      <c r="BD1" s="53" t="s">
        <v>92</v>
      </c>
      <c r="BE1" s="53" t="s">
        <v>93</v>
      </c>
      <c r="BF1" s="53" t="s">
        <v>121</v>
      </c>
      <c r="BG1" s="53" t="s">
        <v>122</v>
      </c>
      <c r="BH1" s="53" t="s">
        <v>94</v>
      </c>
      <c r="BI1" s="53" t="s">
        <v>114</v>
      </c>
      <c r="BJ1" s="53" t="s">
        <v>95</v>
      </c>
      <c r="BK1" s="53" t="s">
        <v>96</v>
      </c>
      <c r="BL1" s="53" t="s">
        <v>97</v>
      </c>
      <c r="BM1" s="53" t="s">
        <v>132</v>
      </c>
      <c r="BN1" s="53" t="s">
        <v>135</v>
      </c>
      <c r="BO1" s="53" t="s">
        <v>136</v>
      </c>
      <c r="BP1" s="53" t="s">
        <v>137</v>
      </c>
      <c r="BQ1" s="53" t="s">
        <v>138</v>
      </c>
      <c r="BR1" s="53" t="s">
        <v>139</v>
      </c>
      <c r="BS1" s="53" t="s">
        <v>140</v>
      </c>
      <c r="BT1" s="53" t="s">
        <v>99</v>
      </c>
      <c r="BU1" t="s">
        <v>100</v>
      </c>
      <c r="BV1" t="s">
        <v>101</v>
      </c>
      <c r="BW1" t="s">
        <v>102</v>
      </c>
      <c r="BX1" t="s">
        <v>103</v>
      </c>
      <c r="BY1" t="s">
        <v>104</v>
      </c>
      <c r="BZ1" t="s">
        <v>105</v>
      </c>
      <c r="CA1" t="s">
        <v>106</v>
      </c>
      <c r="CB1" t="s">
        <v>107</v>
      </c>
      <c r="CC1" t="s">
        <v>108</v>
      </c>
      <c r="CD1" t="s">
        <v>109</v>
      </c>
      <c r="CE1" t="s">
        <v>110</v>
      </c>
      <c r="CF1" t="s">
        <v>112</v>
      </c>
      <c r="CG1" t="s">
        <v>111</v>
      </c>
      <c r="CH1" t="s">
        <v>115</v>
      </c>
      <c r="CI1" t="s">
        <v>117</v>
      </c>
      <c r="CJ1" t="s">
        <v>118</v>
      </c>
      <c r="CK1" t="s">
        <v>119</v>
      </c>
      <c r="CL1" t="s">
        <v>129</v>
      </c>
      <c r="CM1" t="s">
        <v>124</v>
      </c>
      <c r="CN1" t="s">
        <v>130</v>
      </c>
      <c r="CO1" t="s">
        <v>127</v>
      </c>
      <c r="CP1" t="s">
        <v>126</v>
      </c>
      <c r="CQ1" t="s">
        <v>143</v>
      </c>
      <c r="CR1" t="s">
        <v>151</v>
      </c>
      <c r="CS1" t="s">
        <v>150</v>
      </c>
      <c r="CT1" t="s">
        <v>149</v>
      </c>
      <c r="CU1" t="s">
        <v>148</v>
      </c>
      <c r="CV1" t="s">
        <v>154</v>
      </c>
      <c r="CW1" t="s">
        <v>228</v>
      </c>
      <c r="CX1" t="s">
        <v>249</v>
      </c>
      <c r="CY1" t="s">
        <v>250</v>
      </c>
      <c r="CZ1" t="s">
        <v>229</v>
      </c>
      <c r="DA1" t="s">
        <v>244</v>
      </c>
      <c r="DB1" t="s">
        <v>418</v>
      </c>
      <c r="LO1" t="s">
        <v>46</v>
      </c>
      <c r="LP1" t="s">
        <v>44</v>
      </c>
      <c r="LQ1" t="s">
        <v>39</v>
      </c>
      <c r="LR1" t="s">
        <v>38</v>
      </c>
      <c r="LS1" t="s">
        <v>37</v>
      </c>
      <c r="LT1" t="s">
        <v>60</v>
      </c>
      <c r="LU1" t="s">
        <v>61</v>
      </c>
      <c r="LV1" t="s">
        <v>72</v>
      </c>
    </row>
    <row r="2" spans="1:334" x14ac:dyDescent="0.25">
      <c r="A2" t="s">
        <v>113</v>
      </c>
      <c r="B2">
        <v>1</v>
      </c>
      <c r="C2" t="s">
        <v>28</v>
      </c>
      <c r="D2" t="s">
        <v>63</v>
      </c>
      <c r="E2" t="b">
        <v>1</v>
      </c>
      <c r="F2" s="2" t="s">
        <v>8</v>
      </c>
      <c r="G2" s="54">
        <v>20000</v>
      </c>
      <c r="H2" s="54">
        <v>10000</v>
      </c>
      <c r="I2" s="2"/>
      <c r="J2" s="2">
        <v>0</v>
      </c>
      <c r="K2" s="2" t="b">
        <v>0</v>
      </c>
      <c r="L2" s="2" t="b">
        <v>1</v>
      </c>
      <c r="M2" s="2" t="b">
        <v>1</v>
      </c>
      <c r="N2" s="2" t="b">
        <v>1</v>
      </c>
      <c r="O2" s="2" t="b">
        <v>1</v>
      </c>
      <c r="P2" s="2">
        <v>1</v>
      </c>
      <c r="Q2" s="2">
        <v>1</v>
      </c>
      <c r="R2" s="2">
        <v>1</v>
      </c>
      <c r="S2" s="2">
        <v>1</v>
      </c>
      <c r="T2" s="2" t="b">
        <v>1</v>
      </c>
      <c r="U2" s="2" t="b">
        <v>1</v>
      </c>
      <c r="V2" s="2" t="b">
        <v>1</v>
      </c>
      <c r="W2" s="2" t="b">
        <v>0</v>
      </c>
      <c r="X2" s="2" t="b">
        <v>0</v>
      </c>
      <c r="Y2" t="b">
        <v>1</v>
      </c>
      <c r="Z2" t="b">
        <v>0</v>
      </c>
      <c r="AA2">
        <v>0</v>
      </c>
      <c r="AB2" s="2">
        <v>1</v>
      </c>
      <c r="AC2" s="2" t="s">
        <v>29</v>
      </c>
      <c r="AD2" s="2">
        <v>1</v>
      </c>
      <c r="AE2" t="b">
        <v>0</v>
      </c>
      <c r="AF2">
        <v>20</v>
      </c>
      <c r="AG2" t="s">
        <v>123</v>
      </c>
      <c r="AH2" t="s">
        <v>26</v>
      </c>
      <c r="AI2" t="b">
        <v>1</v>
      </c>
      <c r="AJ2" t="b">
        <v>0</v>
      </c>
      <c r="AK2" t="b">
        <v>0</v>
      </c>
      <c r="AL2" t="s">
        <v>68</v>
      </c>
      <c r="AM2" t="s">
        <v>69</v>
      </c>
      <c r="AO2" t="s">
        <v>77</v>
      </c>
      <c r="AP2" t="s">
        <v>76</v>
      </c>
      <c r="AQ2" s="55"/>
      <c r="AR2" s="56"/>
      <c r="AS2" s="57"/>
      <c r="AT2" s="57"/>
      <c r="AU2" s="58"/>
      <c r="AV2" s="9"/>
      <c r="AW2" s="59"/>
      <c r="AX2" s="60"/>
      <c r="AY2" s="61"/>
      <c r="AZ2" s="62"/>
      <c r="BA2" s="62"/>
      <c r="BB2" s="61"/>
      <c r="BC2" s="63"/>
      <c r="BD2" s="64"/>
      <c r="BE2" s="65"/>
      <c r="BF2" s="66"/>
      <c r="BG2" s="65"/>
      <c r="BH2" s="67"/>
      <c r="BI2" s="1"/>
      <c r="BJ2" s="68"/>
      <c r="BK2" s="63"/>
      <c r="BL2" s="69"/>
      <c r="BM2" s="70"/>
      <c r="BN2" s="59"/>
      <c r="BO2" s="71"/>
      <c r="BP2" s="72"/>
      <c r="BQ2" s="73"/>
      <c r="BR2" s="74"/>
      <c r="BS2" s="67"/>
      <c r="BT2">
        <v>56</v>
      </c>
      <c r="BU2" s="75">
        <v>35</v>
      </c>
      <c r="BV2">
        <v>6</v>
      </c>
      <c r="BW2">
        <v>2</v>
      </c>
      <c r="BX2">
        <v>2</v>
      </c>
      <c r="BY2">
        <v>3</v>
      </c>
      <c r="BZ2">
        <v>2</v>
      </c>
      <c r="CA2">
        <v>3</v>
      </c>
      <c r="CB2">
        <v>3</v>
      </c>
      <c r="CC2">
        <v>6</v>
      </c>
      <c r="CD2">
        <v>8</v>
      </c>
      <c r="CE2">
        <v>10</v>
      </c>
      <c r="CF2">
        <v>12</v>
      </c>
      <c r="CG2">
        <v>15</v>
      </c>
      <c r="CH2" t="b">
        <v>1</v>
      </c>
      <c r="CI2" s="2" t="b">
        <v>1</v>
      </c>
      <c r="CJ2" s="76">
        <v>43647</v>
      </c>
      <c r="CK2" s="76">
        <v>43679</v>
      </c>
      <c r="CL2" t="s">
        <v>125</v>
      </c>
      <c r="CM2" t="b">
        <v>1</v>
      </c>
      <c r="CN2" t="b">
        <v>1</v>
      </c>
      <c r="CO2" t="b">
        <v>1</v>
      </c>
      <c r="CP2" t="b">
        <v>1</v>
      </c>
      <c r="CQ2" t="b">
        <v>1</v>
      </c>
      <c r="CR2">
        <v>2000</v>
      </c>
      <c r="CS2">
        <v>2050</v>
      </c>
      <c r="CT2" s="22">
        <v>36526</v>
      </c>
      <c r="CU2" s="22">
        <v>54789</v>
      </c>
      <c r="CV2" s="22">
        <v>45311</v>
      </c>
      <c r="CW2" t="b">
        <v>0</v>
      </c>
      <c r="CX2" t="b">
        <v>0</v>
      </c>
      <c r="CY2" t="b">
        <v>0</v>
      </c>
      <c r="CZ2" t="b">
        <v>1</v>
      </c>
      <c r="DA2" t="b">
        <v>1</v>
      </c>
      <c r="DB2" t="s">
        <v>424</v>
      </c>
      <c r="LO2" s="2">
        <v>1</v>
      </c>
      <c r="LP2" t="s">
        <v>422</v>
      </c>
      <c r="LQ2" s="12" t="s">
        <v>499</v>
      </c>
      <c r="LR2" s="12" t="s">
        <v>500</v>
      </c>
      <c r="LS2" s="12" t="s">
        <v>423</v>
      </c>
      <c r="LT2" t="s">
        <v>425</v>
      </c>
      <c r="LV2" s="76">
        <v>45310</v>
      </c>
    </row>
    <row r="3" spans="1:334" x14ac:dyDescent="0.25">
      <c r="AO3" t="s">
        <v>76</v>
      </c>
      <c r="AQ3" s="55"/>
      <c r="AR3" s="77"/>
      <c r="AS3" s="57"/>
      <c r="AT3" s="108"/>
      <c r="AU3" s="58"/>
      <c r="AV3" s="9"/>
      <c r="AW3" s="59"/>
      <c r="AX3" s="78"/>
      <c r="AY3" s="64"/>
      <c r="AZ3" s="62"/>
      <c r="BA3" s="62"/>
      <c r="BB3" s="109"/>
      <c r="BC3" s="79"/>
      <c r="BD3" s="64"/>
      <c r="BE3" s="65"/>
      <c r="BF3" s="66"/>
      <c r="BG3" s="65"/>
      <c r="BH3" s="80"/>
      <c r="BI3" s="79"/>
      <c r="BJ3" s="1"/>
      <c r="BK3" s="79"/>
      <c r="BL3" s="81"/>
      <c r="BM3" s="82"/>
      <c r="BN3" s="59"/>
      <c r="BO3" s="71"/>
      <c r="BP3" s="72"/>
      <c r="BQ3" s="73"/>
      <c r="BR3" s="74"/>
      <c r="BS3" s="67"/>
    </row>
    <row r="4" spans="1:334" x14ac:dyDescent="0.25">
      <c r="AO4" t="s">
        <v>78</v>
      </c>
      <c r="AQ4" s="80"/>
      <c r="AR4" s="73"/>
      <c r="AS4" s="83"/>
      <c r="AT4" s="83"/>
      <c r="AU4" s="84"/>
      <c r="AV4" s="77"/>
      <c r="AW4" s="59"/>
      <c r="AX4" s="85"/>
      <c r="AY4" s="86"/>
      <c r="AZ4" s="87"/>
      <c r="BA4" s="87"/>
      <c r="BB4" s="83"/>
      <c r="BC4" s="80"/>
      <c r="BD4" s="64"/>
      <c r="BE4" s="65"/>
      <c r="BF4" s="66"/>
      <c r="BG4" s="65"/>
      <c r="BH4" s="88"/>
      <c r="BI4" s="89"/>
      <c r="BL4" s="81"/>
      <c r="BM4" s="90"/>
      <c r="BN4" s="59"/>
      <c r="BO4" s="71"/>
      <c r="BP4" s="72"/>
      <c r="BQ4" s="73"/>
      <c r="BR4" s="74"/>
      <c r="BS4" s="67"/>
    </row>
    <row r="5" spans="1:334" x14ac:dyDescent="0.25">
      <c r="AO5" t="s">
        <v>75</v>
      </c>
      <c r="AQ5" s="91"/>
      <c r="AR5" s="92"/>
      <c r="AS5" s="93"/>
      <c r="AT5" s="93"/>
      <c r="AU5" s="94"/>
      <c r="AV5" s="95"/>
      <c r="AW5" s="59"/>
      <c r="AX5" s="78"/>
      <c r="AY5" s="96"/>
      <c r="AZ5" s="97"/>
      <c r="BA5" s="97"/>
      <c r="BB5" s="81"/>
      <c r="BC5" s="98"/>
      <c r="BD5" s="64"/>
      <c r="BE5" s="65"/>
      <c r="BF5" s="66"/>
      <c r="BG5" s="65"/>
      <c r="BH5" s="99"/>
      <c r="BI5" s="100"/>
      <c r="BJ5" s="90"/>
      <c r="BK5" s="1"/>
      <c r="BL5" s="81"/>
      <c r="BM5" s="90"/>
      <c r="BN5" s="59"/>
      <c r="BO5" s="71"/>
      <c r="BP5" s="72"/>
      <c r="BQ5" s="73"/>
      <c r="BR5" s="74"/>
      <c r="BS5" s="67"/>
    </row>
    <row r="6" spans="1:334" x14ac:dyDescent="0.25">
      <c r="AO6" t="s">
        <v>79</v>
      </c>
      <c r="AQ6" s="55"/>
      <c r="AR6" s="77"/>
      <c r="AS6" s="57"/>
      <c r="AT6" s="108"/>
      <c r="AU6" s="58"/>
      <c r="AV6" s="9"/>
      <c r="AW6" s="59"/>
      <c r="AX6" s="78"/>
      <c r="AY6" s="64"/>
      <c r="AZ6" s="62"/>
      <c r="BA6" s="62"/>
      <c r="BB6" s="109"/>
      <c r="BC6" s="79"/>
      <c r="BD6" s="64"/>
      <c r="BE6" s="65"/>
      <c r="BF6" s="66"/>
      <c r="BG6" s="65"/>
      <c r="BH6" s="80"/>
      <c r="BI6" s="79"/>
      <c r="BJ6" s="1"/>
      <c r="BK6" s="79"/>
      <c r="BL6" s="81"/>
      <c r="BM6" s="82"/>
      <c r="BN6" s="59"/>
      <c r="BO6" s="71"/>
      <c r="BP6" s="72"/>
      <c r="BQ6" s="73"/>
      <c r="BR6" s="74"/>
      <c r="BS6" s="67"/>
    </row>
    <row r="7" spans="1:334" x14ac:dyDescent="0.25">
      <c r="AQ7" s="55"/>
      <c r="AR7" s="77"/>
      <c r="AS7" s="57"/>
      <c r="AT7" s="108"/>
      <c r="AU7" s="58"/>
      <c r="AV7" s="9"/>
      <c r="AW7" s="59"/>
      <c r="AX7" s="78"/>
      <c r="AY7" s="64"/>
      <c r="AZ7" s="62"/>
      <c r="BA7" s="62"/>
      <c r="BB7" s="109"/>
      <c r="BC7" s="79"/>
      <c r="BD7" s="64"/>
      <c r="BE7" s="65"/>
      <c r="BF7" s="66"/>
      <c r="BG7" s="65"/>
      <c r="BH7" s="80"/>
      <c r="BI7" s="79"/>
      <c r="BJ7" s="1"/>
      <c r="BK7" s="79"/>
      <c r="BL7" s="81"/>
      <c r="BM7" s="82"/>
      <c r="BN7" s="59"/>
      <c r="BO7" s="71"/>
      <c r="BP7" s="72"/>
      <c r="BQ7" s="73"/>
      <c r="BR7" s="74"/>
      <c r="BS7" s="67"/>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B0733-4B0B-4459-A7C3-56D0BD0DDBB5}">
  <sheetPr codeName="PVS"/>
  <dimension ref="A1:BU7"/>
  <sheetViews>
    <sheetView workbookViewId="0">
      <selection activeCell="B2" sqref="B2"/>
    </sheetView>
  </sheetViews>
  <sheetFormatPr defaultRowHeight="15" x14ac:dyDescent="0.25"/>
  <cols>
    <col min="1" max="1" width="13.140625" bestFit="1" customWidth="1"/>
    <col min="2" max="2" width="17.85546875" bestFit="1" customWidth="1"/>
    <col min="6" max="8" width="9.28515625"/>
    <col min="10" max="10" width="13.28515625" bestFit="1" customWidth="1"/>
    <col min="11" max="11" width="13.140625" bestFit="1" customWidth="1"/>
    <col min="12" max="12" width="17.85546875" bestFit="1" customWidth="1"/>
    <col min="13" max="13" width="8.7109375" bestFit="1" customWidth="1"/>
    <col min="14" max="14" width="8.28515625" bestFit="1" customWidth="1"/>
    <col min="15" max="17" width="8.28515625" customWidth="1"/>
    <col min="18" max="18" width="11.28515625" bestFit="1" customWidth="1"/>
    <col min="21" max="21" width="14.28515625" bestFit="1" customWidth="1"/>
    <col min="22" max="22" width="17.85546875" bestFit="1" customWidth="1"/>
    <col min="23" max="23" width="11" bestFit="1" customWidth="1"/>
    <col min="24" max="26" width="11" customWidth="1"/>
    <col min="27" max="27" width="11" bestFit="1" customWidth="1"/>
    <col min="31" max="31" width="12" bestFit="1" customWidth="1"/>
    <col min="32" max="32" width="17.85546875" bestFit="1" customWidth="1"/>
    <col min="33" max="33" width="31.28515625" bestFit="1" customWidth="1"/>
    <col min="34" max="35" width="31.28515625" customWidth="1"/>
    <col min="36" max="36" width="31.28515625" bestFit="1" customWidth="1"/>
    <col min="37" max="37" width="33.28515625" bestFit="1" customWidth="1"/>
    <col min="38" max="39" width="36.28515625" bestFit="1" customWidth="1"/>
    <col min="40" max="40" width="14.28515625" bestFit="1" customWidth="1"/>
    <col min="41" max="41" width="22.28515625" bestFit="1" customWidth="1"/>
    <col min="42" max="42" width="13.140625" bestFit="1" customWidth="1"/>
    <col min="43" max="43" width="17.85546875" bestFit="1" customWidth="1"/>
    <col min="47" max="49" width="9.28515625"/>
    <col min="53" max="53" width="13.140625" bestFit="1" customWidth="1"/>
    <col min="54" max="54" width="17.85546875" bestFit="1" customWidth="1"/>
    <col min="57" max="59" width="9.28515625"/>
    <col min="63" max="63" width="12" bestFit="1" customWidth="1"/>
    <col min="64" max="64" width="17.85546875" bestFit="1" customWidth="1"/>
    <col min="66" max="70" width="9.28515625"/>
    <col min="72" max="72" width="12" bestFit="1" customWidth="1"/>
    <col min="73" max="73" width="17.85546875" bestFit="1" customWidth="1"/>
    <col min="76" max="76" width="12" bestFit="1" customWidth="1"/>
    <col min="77" max="77" width="17.7109375" bestFit="1" customWidth="1"/>
    <col min="81" max="81" width="12" bestFit="1" customWidth="1"/>
    <col min="82" max="82" width="17.7109375" bestFit="1" customWidth="1"/>
  </cols>
  <sheetData>
    <row r="1" spans="1:73" x14ac:dyDescent="0.25">
      <c r="A1" s="25" t="s">
        <v>206</v>
      </c>
      <c r="B1" t="s">
        <v>241</v>
      </c>
      <c r="K1" s="25" t="s">
        <v>206</v>
      </c>
      <c r="L1" t="s">
        <v>241</v>
      </c>
      <c r="U1" s="25" t="s">
        <v>206</v>
      </c>
      <c r="V1" t="s">
        <v>210</v>
      </c>
      <c r="AE1" s="25" t="s">
        <v>206</v>
      </c>
      <c r="AF1" t="s">
        <v>210</v>
      </c>
      <c r="AP1" s="25" t="s">
        <v>206</v>
      </c>
      <c r="AQ1" t="s">
        <v>210</v>
      </c>
      <c r="BA1" s="25" t="s">
        <v>206</v>
      </c>
      <c r="BB1" t="s">
        <v>210</v>
      </c>
      <c r="BK1" s="25" t="s">
        <v>206</v>
      </c>
      <c r="BL1" t="s">
        <v>210</v>
      </c>
      <c r="BT1" s="25" t="s">
        <v>206</v>
      </c>
      <c r="BU1" t="s">
        <v>210</v>
      </c>
    </row>
    <row r="2" spans="1:73" x14ac:dyDescent="0.25">
      <c r="A2" s="25" t="s">
        <v>162</v>
      </c>
      <c r="B2" t="s">
        <v>210</v>
      </c>
      <c r="K2" s="25" t="s">
        <v>162</v>
      </c>
      <c r="L2" t="s">
        <v>210</v>
      </c>
      <c r="U2" s="25" t="s">
        <v>162</v>
      </c>
      <c r="V2" t="s">
        <v>210</v>
      </c>
      <c r="AE2" s="25" t="s">
        <v>225</v>
      </c>
      <c r="AF2" t="s">
        <v>210</v>
      </c>
      <c r="AP2" s="25" t="s">
        <v>162</v>
      </c>
      <c r="AQ2" t="s">
        <v>210</v>
      </c>
      <c r="BA2" s="25" t="s">
        <v>162</v>
      </c>
      <c r="BB2" t="s">
        <v>210</v>
      </c>
      <c r="BK2" s="25" t="s">
        <v>162</v>
      </c>
      <c r="BL2" t="s">
        <v>210</v>
      </c>
      <c r="BT2" s="25" t="s">
        <v>162</v>
      </c>
      <c r="BU2" t="s">
        <v>210</v>
      </c>
    </row>
    <row r="4" spans="1:73" x14ac:dyDescent="0.25">
      <c r="A4" s="25" t="s">
        <v>207</v>
      </c>
      <c r="B4" t="s">
        <v>208</v>
      </c>
      <c r="K4" s="25" t="s">
        <v>207</v>
      </c>
      <c r="L4" t="s">
        <v>208</v>
      </c>
      <c r="U4" s="25" t="s">
        <v>209</v>
      </c>
      <c r="AP4" s="25" t="s">
        <v>207</v>
      </c>
      <c r="AQ4" t="s">
        <v>208</v>
      </c>
      <c r="BA4" s="25" t="s">
        <v>207</v>
      </c>
    </row>
    <row r="5" spans="1:73" x14ac:dyDescent="0.25">
      <c r="A5" s="26" t="s">
        <v>59</v>
      </c>
      <c r="B5">
        <v>10</v>
      </c>
      <c r="K5" s="26" t="s">
        <v>159</v>
      </c>
      <c r="L5">
        <v>10</v>
      </c>
      <c r="U5" s="26" t="s">
        <v>183</v>
      </c>
      <c r="V5" s="52"/>
      <c r="AP5" s="107" t="s">
        <v>291</v>
      </c>
      <c r="AQ5">
        <v>1</v>
      </c>
      <c r="BA5" s="26" t="s">
        <v>240</v>
      </c>
    </row>
    <row r="6" spans="1:73" x14ac:dyDescent="0.25">
      <c r="U6" s="26" t="s">
        <v>211</v>
      </c>
      <c r="V6" s="52">
        <v>25000</v>
      </c>
      <c r="AP6" s="107" t="s">
        <v>242</v>
      </c>
      <c r="AQ6">
        <v>1</v>
      </c>
    </row>
    <row r="7" spans="1:73" x14ac:dyDescent="0.25">
      <c r="U7" s="26" t="s">
        <v>184</v>
      </c>
      <c r="V7" s="52">
        <v>5000</v>
      </c>
      <c r="AP7" s="107" t="s">
        <v>243</v>
      </c>
      <c r="AQ7">
        <v>8</v>
      </c>
    </row>
  </sheetData>
  <pageMargins left="0.7" right="0.7" top="0.75" bottom="0.75" header="0.3" footer="0.3"/>
  <drawing r:id="rId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81B7A-E2B1-49E5-9F98-BC2649969CFD}">
  <dimension ref="A1:UE25"/>
  <sheetViews>
    <sheetView showGridLines="0" showRowColHeaders="0" tabSelected="1" topLeftCell="H6" zoomScaleNormal="100" workbookViewId="0">
      <selection activeCell="K19" sqref="K19"/>
    </sheetView>
  </sheetViews>
  <sheetFormatPr defaultColWidth="0" defaultRowHeight="15" x14ac:dyDescent="0.25"/>
  <cols>
    <col min="1" max="7" width="0" style="114" hidden="1" customWidth="1"/>
    <col min="8" max="9" width="2.7109375" style="114" customWidth="1"/>
    <col min="10" max="10" width="4.5703125" style="189" bestFit="1" customWidth="1"/>
    <col min="11" max="11" width="45.7109375" style="116" customWidth="1"/>
    <col min="12" max="12" width="10.7109375" style="118" customWidth="1"/>
    <col min="13" max="13" width="10.7109375" style="114" hidden="1" customWidth="1"/>
    <col min="14" max="14" width="15.7109375" style="116" customWidth="1"/>
    <col min="15" max="18" width="15.7109375" style="117" hidden="1" customWidth="1"/>
    <col min="19" max="20" width="21.7109375" style="117" customWidth="1"/>
    <col min="21" max="21" width="10.7109375" style="117" customWidth="1"/>
    <col min="22" max="23" width="15.7109375" style="116" hidden="1" customWidth="1"/>
    <col min="24" max="24" width="15.7109375" style="117" hidden="1" customWidth="1"/>
    <col min="25" max="25" width="5.7109375" style="114" customWidth="1"/>
    <col min="26" max="26" width="10.7109375" style="115" customWidth="1"/>
    <col min="27" max="32" width="15.7109375" style="117" hidden="1" customWidth="1"/>
    <col min="33" max="57" width="15.7109375" style="114" hidden="1" customWidth="1"/>
    <col min="58" max="60" width="15.7109375" style="122" hidden="1" customWidth="1"/>
    <col min="61" max="61" width="2.7109375" style="114" customWidth="1"/>
    <col min="62" max="541" width="3.7109375" customWidth="1"/>
    <col min="542" max="542" width="2.7109375" customWidth="1"/>
    <col min="543" max="16384" width="10.7109375" hidden="1"/>
  </cols>
  <sheetData>
    <row r="1" spans="1:551" hidden="1" x14ac:dyDescent="0.25">
      <c r="A1" s="114" t="s">
        <v>225</v>
      </c>
      <c r="B1" s="114" t="s">
        <v>217</v>
      </c>
      <c r="C1" s="114" t="s">
        <v>218</v>
      </c>
      <c r="D1" s="114" t="s">
        <v>219</v>
      </c>
      <c r="E1" s="114" t="s">
        <v>220</v>
      </c>
      <c r="F1" s="114" t="s">
        <v>221</v>
      </c>
      <c r="G1" s="114" t="s">
        <v>155</v>
      </c>
      <c r="H1" s="114" t="s">
        <v>156</v>
      </c>
      <c r="I1" s="114" t="s">
        <v>222</v>
      </c>
      <c r="J1" s="189" t="s">
        <v>27</v>
      </c>
      <c r="K1" s="116" t="s">
        <v>26</v>
      </c>
      <c r="L1" s="118" t="s">
        <v>133</v>
      </c>
      <c r="M1" s="114" t="s">
        <v>134</v>
      </c>
      <c r="N1" s="116" t="s">
        <v>216</v>
      </c>
      <c r="O1" s="117" t="s">
        <v>223</v>
      </c>
      <c r="P1" s="117" t="s">
        <v>25</v>
      </c>
      <c r="Q1" s="117" t="s">
        <v>24</v>
      </c>
      <c r="R1" s="117" t="s">
        <v>23</v>
      </c>
      <c r="S1" s="117" t="s">
        <v>22</v>
      </c>
      <c r="T1" s="117" t="s">
        <v>20</v>
      </c>
      <c r="U1" s="117" t="s">
        <v>18</v>
      </c>
      <c r="V1" s="116" t="s">
        <v>230</v>
      </c>
      <c r="W1" s="116" t="s">
        <v>231</v>
      </c>
      <c r="X1" s="117" t="s">
        <v>214</v>
      </c>
      <c r="Y1" s="114" t="s">
        <v>224</v>
      </c>
      <c r="Z1" s="115" t="s">
        <v>17</v>
      </c>
      <c r="AA1" s="117" t="s">
        <v>21</v>
      </c>
      <c r="AB1" s="117" t="s">
        <v>19</v>
      </c>
      <c r="AC1" s="117" t="s">
        <v>16</v>
      </c>
      <c r="AD1" s="117" t="s">
        <v>15</v>
      </c>
      <c r="AE1" s="117" t="s">
        <v>14</v>
      </c>
      <c r="AF1" s="117" t="s">
        <v>13</v>
      </c>
      <c r="AG1" s="114" t="s">
        <v>12</v>
      </c>
      <c r="AH1" s="114" t="s">
        <v>456</v>
      </c>
      <c r="AI1" s="114" t="s">
        <v>458</v>
      </c>
      <c r="AJ1" s="114" t="s">
        <v>460</v>
      </c>
      <c r="AK1" s="114" t="s">
        <v>462</v>
      </c>
      <c r="AL1" s="114" t="s">
        <v>163</v>
      </c>
      <c r="AM1" s="114" t="s">
        <v>164</v>
      </c>
      <c r="AN1" s="114" t="s">
        <v>165</v>
      </c>
      <c r="AO1" s="114" t="s">
        <v>166</v>
      </c>
      <c r="AP1" s="114" t="s">
        <v>167</v>
      </c>
      <c r="AQ1" s="114" t="s">
        <v>168</v>
      </c>
      <c r="AR1" s="114" t="s">
        <v>169</v>
      </c>
      <c r="AS1" s="114" t="s">
        <v>170</v>
      </c>
      <c r="AT1" s="114" t="s">
        <v>171</v>
      </c>
      <c r="AU1" s="114" t="s">
        <v>172</v>
      </c>
      <c r="AV1" s="114" t="s">
        <v>173</v>
      </c>
      <c r="AW1" s="114" t="s">
        <v>174</v>
      </c>
      <c r="AX1" s="114" t="s">
        <v>175</v>
      </c>
      <c r="AY1" s="114" t="s">
        <v>176</v>
      </c>
      <c r="AZ1" s="114" t="s">
        <v>177</v>
      </c>
      <c r="BA1" s="114" t="s">
        <v>178</v>
      </c>
      <c r="BB1" s="114" t="s">
        <v>179</v>
      </c>
      <c r="BC1" s="114" t="s">
        <v>180</v>
      </c>
      <c r="BD1" s="114" t="s">
        <v>181</v>
      </c>
      <c r="BE1" s="114" t="s">
        <v>182</v>
      </c>
      <c r="BF1" s="122" t="s">
        <v>464</v>
      </c>
      <c r="BG1" s="122" t="s">
        <v>465</v>
      </c>
      <c r="BH1" s="122" t="s">
        <v>466</v>
      </c>
      <c r="BI1" s="114" t="s">
        <v>157</v>
      </c>
      <c r="BJ1" t="s">
        <v>467</v>
      </c>
      <c r="TU1" t="s">
        <v>468</v>
      </c>
      <c r="TV1" t="s">
        <v>469</v>
      </c>
    </row>
    <row r="2" spans="1:551" hidden="1" x14ac:dyDescent="0.25">
      <c r="A2" s="114" t="s">
        <v>441</v>
      </c>
      <c r="B2" s="114" t="s">
        <v>441</v>
      </c>
      <c r="C2" s="114" t="s">
        <v>441</v>
      </c>
      <c r="D2" s="114" t="s">
        <v>441</v>
      </c>
      <c r="E2" s="114" t="s">
        <v>441</v>
      </c>
      <c r="F2" s="114" t="s">
        <v>441</v>
      </c>
      <c r="G2" s="114" t="s">
        <v>441</v>
      </c>
      <c r="H2" s="114" t="s">
        <v>470</v>
      </c>
      <c r="I2" s="114" t="s">
        <v>441</v>
      </c>
      <c r="J2" s="189" t="s">
        <v>441</v>
      </c>
      <c r="K2" s="116" t="s">
        <v>441</v>
      </c>
      <c r="L2" s="118" t="s">
        <v>441</v>
      </c>
      <c r="M2" s="114" t="s">
        <v>441</v>
      </c>
      <c r="N2" s="116" t="s">
        <v>441</v>
      </c>
      <c r="O2" s="117" t="s">
        <v>441</v>
      </c>
      <c r="P2" s="117" t="s">
        <v>441</v>
      </c>
      <c r="Q2" s="117" t="s">
        <v>441</v>
      </c>
      <c r="R2" s="117" t="s">
        <v>441</v>
      </c>
      <c r="S2" s="117" t="s">
        <v>441</v>
      </c>
      <c r="T2" s="117" t="s">
        <v>441</v>
      </c>
      <c r="U2" s="117" t="s">
        <v>441</v>
      </c>
      <c r="V2" s="116" t="s">
        <v>441</v>
      </c>
      <c r="W2" s="116" t="s">
        <v>441</v>
      </c>
      <c r="X2" s="117" t="s">
        <v>441</v>
      </c>
      <c r="Y2" s="114" t="s">
        <v>441</v>
      </c>
      <c r="Z2" s="115" t="s">
        <v>441</v>
      </c>
      <c r="AA2" s="117" t="s">
        <v>441</v>
      </c>
      <c r="AB2" s="117" t="s">
        <v>441</v>
      </c>
      <c r="AC2" s="117" t="s">
        <v>441</v>
      </c>
      <c r="AD2" s="117" t="s">
        <v>441</v>
      </c>
      <c r="AE2" s="117" t="s">
        <v>441</v>
      </c>
      <c r="AF2" s="117" t="s">
        <v>441</v>
      </c>
      <c r="AG2" s="114" t="s">
        <v>441</v>
      </c>
      <c r="AH2" s="114" t="s">
        <v>441</v>
      </c>
      <c r="AI2" s="114" t="s">
        <v>441</v>
      </c>
      <c r="AJ2" s="114" t="s">
        <v>441</v>
      </c>
      <c r="AK2" s="114" t="s">
        <v>441</v>
      </c>
      <c r="AL2" s="114" t="s">
        <v>163</v>
      </c>
      <c r="AM2" s="114" t="s">
        <v>164</v>
      </c>
      <c r="AN2" s="114" t="s">
        <v>165</v>
      </c>
      <c r="AO2" s="114" t="s">
        <v>166</v>
      </c>
      <c r="AP2" s="114" t="s">
        <v>167</v>
      </c>
      <c r="AQ2" s="114" t="s">
        <v>168</v>
      </c>
      <c r="AR2" s="114" t="s">
        <v>169</v>
      </c>
      <c r="AS2" s="114" t="s">
        <v>170</v>
      </c>
      <c r="AT2" s="114" t="s">
        <v>171</v>
      </c>
      <c r="AU2" s="114" t="s">
        <v>172</v>
      </c>
      <c r="AV2" s="114" t="s">
        <v>173</v>
      </c>
      <c r="AW2" s="114" t="s">
        <v>174</v>
      </c>
      <c r="AX2" s="114" t="s">
        <v>175</v>
      </c>
      <c r="AY2" s="114" t="s">
        <v>176</v>
      </c>
      <c r="AZ2" s="114" t="s">
        <v>177</v>
      </c>
      <c r="BA2" s="114" t="s">
        <v>178</v>
      </c>
      <c r="BB2" s="114" t="s">
        <v>179</v>
      </c>
      <c r="BC2" s="114" t="s">
        <v>180</v>
      </c>
      <c r="BD2" s="114" t="s">
        <v>181</v>
      </c>
      <c r="BE2" s="114" t="s">
        <v>182</v>
      </c>
      <c r="BF2" s="122" t="s">
        <v>441</v>
      </c>
      <c r="BG2" s="122" t="s">
        <v>441</v>
      </c>
      <c r="BH2" s="122" t="s">
        <v>441</v>
      </c>
      <c r="BI2" s="114" t="s">
        <v>441</v>
      </c>
    </row>
    <row r="3" spans="1:551" hidden="1" x14ac:dyDescent="0.25"/>
    <row r="4" spans="1:551" hidden="1" x14ac:dyDescent="0.25"/>
    <row r="5" spans="1:551" hidden="1" x14ac:dyDescent="0.25"/>
    <row r="6" spans="1:551" ht="30" customHeight="1" x14ac:dyDescent="0.25">
      <c r="H6" s="127"/>
      <c r="I6" s="127"/>
      <c r="J6" s="190" t="s">
        <v>521</v>
      </c>
      <c r="K6" s="128"/>
      <c r="L6" s="128"/>
      <c r="M6" s="128"/>
      <c r="N6" s="128"/>
      <c r="O6" s="128"/>
      <c r="P6" s="128"/>
      <c r="Q6" s="128"/>
      <c r="R6" s="128"/>
      <c r="S6" s="128"/>
      <c r="T6" s="128"/>
      <c r="U6" s="128"/>
      <c r="V6" s="128"/>
      <c r="W6" s="128"/>
      <c r="X6" s="128"/>
      <c r="Y6" s="128"/>
      <c r="Z6" s="129"/>
      <c r="AA6" s="128"/>
      <c r="AB6" s="128"/>
      <c r="AC6" s="128"/>
      <c r="AD6" s="128"/>
      <c r="AE6" s="128"/>
      <c r="AF6" s="128"/>
      <c r="AG6" s="128"/>
      <c r="AH6" s="128"/>
      <c r="AI6" s="128"/>
      <c r="AJ6" s="128"/>
      <c r="AK6" s="128"/>
      <c r="AL6" s="128"/>
      <c r="AM6" s="128"/>
      <c r="AN6" s="128"/>
      <c r="AO6" s="128"/>
      <c r="AP6" s="128"/>
      <c r="AQ6" s="128"/>
      <c r="AR6" s="128"/>
      <c r="AS6" s="128"/>
      <c r="AT6" s="128"/>
      <c r="AU6" s="128"/>
      <c r="AV6" s="128"/>
      <c r="AW6" s="128"/>
      <c r="AX6" s="128"/>
      <c r="AY6" s="128"/>
      <c r="AZ6" s="128"/>
      <c r="BA6" s="128"/>
      <c r="BB6" s="128"/>
      <c r="BC6" s="128"/>
      <c r="BD6" s="128"/>
      <c r="BE6" s="128"/>
      <c r="BF6" s="130"/>
      <c r="BG6" s="130"/>
      <c r="BH6" s="130"/>
      <c r="BI6" s="143"/>
      <c r="BJ6" s="131">
        <v>45310</v>
      </c>
      <c r="BK6" s="131">
        <v>45310.041666666664</v>
      </c>
      <c r="BL6" s="131">
        <v>45310.083333333336</v>
      </c>
      <c r="BM6" s="131">
        <v>45310.125</v>
      </c>
      <c r="BN6" s="131">
        <v>45310.166666666664</v>
      </c>
      <c r="BO6" s="131">
        <v>45310.208333333336</v>
      </c>
      <c r="BP6" s="131">
        <v>45310.25</v>
      </c>
      <c r="BQ6" s="131">
        <v>45310.291666666664</v>
      </c>
      <c r="BR6" s="131">
        <v>45310.333333333336</v>
      </c>
      <c r="BS6" s="131">
        <v>45310.375</v>
      </c>
      <c r="BT6" s="131">
        <v>45310.416666666664</v>
      </c>
      <c r="BU6" s="131">
        <v>45310.458333333336</v>
      </c>
      <c r="BV6" s="131">
        <v>45310.5</v>
      </c>
      <c r="BW6" s="131">
        <v>45310.541666666664</v>
      </c>
      <c r="BX6" s="131">
        <v>45310.583333333336</v>
      </c>
      <c r="BY6" s="131">
        <v>45310.625</v>
      </c>
      <c r="BZ6" s="131">
        <v>45310.666666666664</v>
      </c>
      <c r="CA6" s="131">
        <v>45310.708333333336</v>
      </c>
      <c r="CB6" s="131">
        <v>45310.75</v>
      </c>
      <c r="CC6" s="131">
        <v>45310.791666666664</v>
      </c>
      <c r="CD6" s="131">
        <v>45310.833333333336</v>
      </c>
      <c r="CE6" s="131">
        <v>45310.875</v>
      </c>
      <c r="CF6" s="131">
        <v>45310.916666666664</v>
      </c>
      <c r="CG6" s="131">
        <v>45310.958333333336</v>
      </c>
      <c r="CH6" s="131">
        <v>45311</v>
      </c>
      <c r="CI6" s="131">
        <v>45311.041666666664</v>
      </c>
      <c r="CJ6" s="131">
        <v>45311.083333333336</v>
      </c>
      <c r="CK6" s="131">
        <v>45311.125</v>
      </c>
      <c r="CL6" s="131">
        <v>45311.166666666664</v>
      </c>
      <c r="CM6" s="131">
        <v>45311.208333333336</v>
      </c>
      <c r="CN6" s="131">
        <v>45311.25</v>
      </c>
      <c r="CO6" s="131">
        <v>45311.291666666664</v>
      </c>
      <c r="CP6" s="131">
        <v>45311.333333333336</v>
      </c>
      <c r="CQ6" s="131">
        <v>45311.375</v>
      </c>
      <c r="CR6" s="131">
        <v>45311.416666666664</v>
      </c>
      <c r="CS6" s="131">
        <v>45311.458333333336</v>
      </c>
      <c r="CT6" s="131">
        <v>45311.5</v>
      </c>
      <c r="CU6" s="131">
        <v>45311.541666666664</v>
      </c>
      <c r="CV6" s="131">
        <v>45311.583333333336</v>
      </c>
      <c r="CW6" s="131">
        <v>45311.625</v>
      </c>
      <c r="CX6" s="131">
        <v>45311.666666666664</v>
      </c>
      <c r="CY6" s="131">
        <v>45311.708333333336</v>
      </c>
      <c r="CZ6" s="131">
        <v>45311.75</v>
      </c>
      <c r="DA6" s="131">
        <v>45311.791666666664</v>
      </c>
      <c r="DB6" s="131">
        <v>45311.833333333336</v>
      </c>
      <c r="DC6" s="131">
        <v>45311.875</v>
      </c>
      <c r="DD6" s="131">
        <v>45311.916666666664</v>
      </c>
      <c r="DE6" s="131">
        <v>45311.958333333336</v>
      </c>
      <c r="DF6" s="131">
        <v>45312</v>
      </c>
      <c r="DG6" s="131">
        <v>45312.041666666664</v>
      </c>
      <c r="DH6" s="131">
        <v>45312.083333333336</v>
      </c>
      <c r="DI6" s="131">
        <v>45312.125</v>
      </c>
      <c r="DJ6" s="131">
        <v>45312.166666666664</v>
      </c>
      <c r="DK6" s="131">
        <v>45312.208333333336</v>
      </c>
      <c r="DL6" s="131">
        <v>45312.25</v>
      </c>
      <c r="DM6" s="131">
        <v>45312.291666666664</v>
      </c>
      <c r="DN6" s="131">
        <v>45312.333333333336</v>
      </c>
      <c r="DO6" s="131">
        <v>45312.375</v>
      </c>
      <c r="DP6" s="131">
        <v>45312.416666666664</v>
      </c>
      <c r="DQ6" s="131">
        <v>45312.458333333336</v>
      </c>
      <c r="DR6" s="131">
        <v>45312.5</v>
      </c>
      <c r="DS6" s="131">
        <v>45312.541666666664</v>
      </c>
      <c r="DT6" s="131">
        <v>45312.583333333336</v>
      </c>
      <c r="DU6" s="131">
        <v>45312.625</v>
      </c>
      <c r="DV6" s="131">
        <v>45312.666666666664</v>
      </c>
      <c r="DW6" s="131">
        <v>45312.708333333336</v>
      </c>
      <c r="DX6" s="131">
        <v>45312.75</v>
      </c>
      <c r="DY6" s="131">
        <v>45312.791666666664</v>
      </c>
      <c r="DZ6" s="131">
        <v>45312.833333333336</v>
      </c>
      <c r="EA6" s="131">
        <v>45312.875</v>
      </c>
      <c r="EB6" s="131">
        <v>45312.916666666664</v>
      </c>
      <c r="EC6" s="131">
        <v>45312.958333333336</v>
      </c>
      <c r="ED6" s="131">
        <v>45313</v>
      </c>
      <c r="EE6" s="131">
        <v>45313.041666666664</v>
      </c>
      <c r="EF6" s="131">
        <v>45313.083333333336</v>
      </c>
      <c r="EG6" s="131">
        <v>45313.125</v>
      </c>
      <c r="EH6" s="131">
        <v>45313.166666666664</v>
      </c>
      <c r="EI6" s="131">
        <v>45313.208333333336</v>
      </c>
      <c r="EJ6" s="131">
        <v>45313.25</v>
      </c>
      <c r="EK6" s="131">
        <v>45313.291666666664</v>
      </c>
      <c r="EL6" s="131">
        <v>45313.333333333336</v>
      </c>
      <c r="EM6" s="131">
        <v>45313.375</v>
      </c>
      <c r="EN6" s="131">
        <v>45313.416666666664</v>
      </c>
      <c r="EO6" s="131">
        <v>45313.458333333336</v>
      </c>
      <c r="EP6" s="131">
        <v>45313.5</v>
      </c>
      <c r="EQ6" s="131">
        <v>45313.541666666664</v>
      </c>
      <c r="ER6" s="131">
        <v>45313.583333333336</v>
      </c>
      <c r="ES6" s="131">
        <v>45313.625</v>
      </c>
      <c r="ET6" s="131">
        <v>45313.666666666664</v>
      </c>
      <c r="EU6" s="131">
        <v>45313.708333333336</v>
      </c>
      <c r="EV6" s="131">
        <v>45313.75</v>
      </c>
      <c r="EW6" s="131">
        <v>45313.791666666664</v>
      </c>
      <c r="EX6" s="131">
        <v>45313.833333333336</v>
      </c>
      <c r="EY6" s="131">
        <v>45313.875</v>
      </c>
      <c r="EZ6" s="131">
        <v>45313.916666666664</v>
      </c>
      <c r="FA6" s="131">
        <v>45313.958333333336</v>
      </c>
      <c r="FB6" s="131">
        <v>45314</v>
      </c>
      <c r="FC6" s="131">
        <v>45314.041666666664</v>
      </c>
      <c r="FD6" s="131">
        <v>45314.083333333336</v>
      </c>
      <c r="FE6" s="131">
        <v>45314.125</v>
      </c>
      <c r="FF6" s="131">
        <v>45314.166666666664</v>
      </c>
      <c r="FG6" s="131">
        <v>45314.208333333336</v>
      </c>
      <c r="FH6" s="131">
        <v>45314.25</v>
      </c>
      <c r="FI6" s="131">
        <v>45314.291666666664</v>
      </c>
      <c r="FJ6" s="131">
        <v>45314.333333333336</v>
      </c>
      <c r="FK6" s="131">
        <v>45314.375</v>
      </c>
      <c r="FL6" s="131">
        <v>45314.416666666664</v>
      </c>
      <c r="FM6" s="131">
        <v>45314.458333333336</v>
      </c>
      <c r="FN6" s="131">
        <v>45314.5</v>
      </c>
      <c r="FO6" s="131">
        <v>45314.541666666664</v>
      </c>
      <c r="FP6" s="131">
        <v>45314.583333333336</v>
      </c>
      <c r="FQ6" s="131">
        <v>45314.625</v>
      </c>
      <c r="FR6" s="131">
        <v>45314.666666666664</v>
      </c>
      <c r="FS6" s="131">
        <v>45314.708333333336</v>
      </c>
      <c r="FT6" s="131">
        <v>45314.75</v>
      </c>
      <c r="FU6" s="131">
        <v>45314.791666666664</v>
      </c>
      <c r="FV6" s="131">
        <v>45314.833333333336</v>
      </c>
      <c r="FW6" s="131">
        <v>45314.875</v>
      </c>
      <c r="FX6" s="131">
        <v>45314.916666666664</v>
      </c>
      <c r="FY6" s="131">
        <v>45314.958333333336</v>
      </c>
      <c r="FZ6" s="131">
        <v>45315</v>
      </c>
      <c r="GA6" s="131">
        <v>45315.041666666664</v>
      </c>
      <c r="GB6" s="131">
        <v>45315.083333333336</v>
      </c>
      <c r="GC6" s="131">
        <v>45315.125</v>
      </c>
      <c r="GD6" s="131">
        <v>45315.166666666664</v>
      </c>
      <c r="GE6" s="131">
        <v>45315.208333333336</v>
      </c>
      <c r="GF6" s="131">
        <v>45315.25</v>
      </c>
      <c r="GG6" s="131">
        <v>45315.291666666664</v>
      </c>
      <c r="GH6" s="131">
        <v>45315.333333333336</v>
      </c>
      <c r="GI6" s="131">
        <v>45315.375</v>
      </c>
      <c r="GJ6" s="131">
        <v>45315.416666666664</v>
      </c>
      <c r="GK6" s="131">
        <v>45315.458333333336</v>
      </c>
      <c r="GL6" s="131">
        <v>45315.5</v>
      </c>
      <c r="GM6" s="131">
        <v>45315.541666666664</v>
      </c>
      <c r="GN6" s="131">
        <v>45315.583333333336</v>
      </c>
      <c r="GO6" s="131">
        <v>45315.625</v>
      </c>
      <c r="GP6" s="131">
        <v>45315.666666666664</v>
      </c>
      <c r="GQ6" s="131">
        <v>45315.708333333336</v>
      </c>
      <c r="GR6" s="131">
        <v>45315.75</v>
      </c>
      <c r="GS6" s="131">
        <v>45315.791666666664</v>
      </c>
      <c r="GT6" s="131">
        <v>45315.833333333336</v>
      </c>
      <c r="GU6" s="131">
        <v>45315.875</v>
      </c>
      <c r="GV6" s="131">
        <v>45315.916666666664</v>
      </c>
      <c r="GW6" s="131">
        <v>45315.958333333336</v>
      </c>
      <c r="GX6" s="131">
        <v>45316</v>
      </c>
      <c r="GY6" s="131">
        <v>45316.041666666664</v>
      </c>
      <c r="GZ6" s="131">
        <v>45316.083333333336</v>
      </c>
      <c r="HA6" s="131">
        <v>45316.125</v>
      </c>
      <c r="HB6" s="131">
        <v>45316.166666666664</v>
      </c>
      <c r="HC6" s="131">
        <v>45316.208333333336</v>
      </c>
      <c r="HD6" s="131">
        <v>45316.25</v>
      </c>
      <c r="HE6" s="131">
        <v>45316.291666666664</v>
      </c>
      <c r="HF6" s="131">
        <v>45316.333333333336</v>
      </c>
      <c r="HG6" s="131">
        <v>45316.375</v>
      </c>
      <c r="HH6" s="131">
        <v>45316.416666666664</v>
      </c>
      <c r="HI6" s="131">
        <v>45316.458333333336</v>
      </c>
      <c r="HJ6" s="131">
        <v>45316.5</v>
      </c>
      <c r="HK6" s="131">
        <v>45316.541666666664</v>
      </c>
      <c r="HL6" s="131">
        <v>45316.583333333336</v>
      </c>
      <c r="HM6" s="131">
        <v>45316.625</v>
      </c>
      <c r="HN6" s="131">
        <v>45316.666666666664</v>
      </c>
      <c r="HO6" s="131">
        <v>45316.708333333336</v>
      </c>
      <c r="HP6" s="131">
        <v>45316.75</v>
      </c>
      <c r="HQ6" s="131">
        <v>45316.791666666664</v>
      </c>
      <c r="HR6" s="131">
        <v>45316.833333333336</v>
      </c>
      <c r="HS6" s="131">
        <v>45316.875</v>
      </c>
      <c r="HT6" s="131">
        <v>45316.916666666664</v>
      </c>
      <c r="HU6" s="131">
        <v>45316.958333333336</v>
      </c>
      <c r="HV6" s="131">
        <v>45317</v>
      </c>
      <c r="HW6" s="131">
        <v>45317.041666666664</v>
      </c>
      <c r="HX6" s="131">
        <v>45317.083333333336</v>
      </c>
      <c r="HY6" s="131">
        <v>45317.125</v>
      </c>
      <c r="HZ6" s="131">
        <v>45317.166666666664</v>
      </c>
      <c r="IA6" s="131">
        <v>45317.208333333336</v>
      </c>
      <c r="IB6" s="131">
        <v>45317.25</v>
      </c>
      <c r="IC6" s="131">
        <v>45317.291666666664</v>
      </c>
      <c r="ID6" s="131">
        <v>45317.333333333336</v>
      </c>
      <c r="IE6" s="131">
        <v>45317.375</v>
      </c>
      <c r="IF6" s="131">
        <v>45317.416666666664</v>
      </c>
      <c r="IG6" s="131">
        <v>45317.458333333336</v>
      </c>
      <c r="IH6" s="131">
        <v>45317.5</v>
      </c>
      <c r="II6" s="131">
        <v>45317.541666666664</v>
      </c>
      <c r="IJ6" s="131">
        <v>45317.583333333336</v>
      </c>
      <c r="IK6" s="131">
        <v>45317.625</v>
      </c>
      <c r="IL6" s="131">
        <v>45317.666666666664</v>
      </c>
      <c r="IM6" s="131">
        <v>45317.708333333336</v>
      </c>
      <c r="IN6" s="131">
        <v>45317.75</v>
      </c>
      <c r="IO6" s="131">
        <v>45317.791666666664</v>
      </c>
      <c r="IP6" s="131">
        <v>45317.833333333336</v>
      </c>
      <c r="IQ6" s="131">
        <v>45317.875</v>
      </c>
      <c r="IR6" s="131">
        <v>45317.916666666664</v>
      </c>
      <c r="IS6" s="131">
        <v>45317.958333333336</v>
      </c>
      <c r="IT6" s="131">
        <v>45318</v>
      </c>
      <c r="IU6" s="131">
        <v>45318.041666666664</v>
      </c>
      <c r="IV6" s="131">
        <v>45318.083333333336</v>
      </c>
      <c r="IW6" s="131">
        <v>45318.125</v>
      </c>
      <c r="IX6" s="131">
        <v>45318.166666666664</v>
      </c>
      <c r="IY6" s="131">
        <v>45318.208333333336</v>
      </c>
      <c r="IZ6" s="131">
        <v>45318.25</v>
      </c>
      <c r="JA6" s="131">
        <v>45318.291666666664</v>
      </c>
      <c r="JB6" s="131">
        <v>45318.333333333336</v>
      </c>
      <c r="JC6" s="131">
        <v>45318.375</v>
      </c>
      <c r="JD6" s="131">
        <v>45318.416666666664</v>
      </c>
      <c r="JE6" s="131">
        <v>45318.458333333336</v>
      </c>
      <c r="JF6" s="131">
        <v>45318.5</v>
      </c>
      <c r="JG6" s="131">
        <v>45318.541666666664</v>
      </c>
      <c r="JH6" s="131">
        <v>45318.583333333336</v>
      </c>
      <c r="JI6" s="131">
        <v>45318.625</v>
      </c>
      <c r="JJ6" s="131">
        <v>45318.666666666664</v>
      </c>
      <c r="JK6" s="131">
        <v>45318.708333333336</v>
      </c>
      <c r="JL6" s="131">
        <v>45318.75</v>
      </c>
      <c r="JM6" s="131">
        <v>45318.791666666664</v>
      </c>
      <c r="JN6" s="131">
        <v>45318.833333333336</v>
      </c>
      <c r="JO6" s="131">
        <v>45318.875</v>
      </c>
      <c r="JP6" s="131">
        <v>45318.916666666664</v>
      </c>
      <c r="JQ6" s="131">
        <v>45318.958333333336</v>
      </c>
      <c r="JR6" s="131">
        <v>45319</v>
      </c>
      <c r="JS6" s="131">
        <v>45319.041666666664</v>
      </c>
      <c r="JT6" s="131">
        <v>45319.083333333336</v>
      </c>
      <c r="JU6" s="131">
        <v>45319.125</v>
      </c>
      <c r="JV6" s="131">
        <v>45319.166666666664</v>
      </c>
      <c r="JW6" s="131">
        <v>45319.208333333336</v>
      </c>
      <c r="JX6" s="131">
        <v>45319.25</v>
      </c>
      <c r="JY6" s="131">
        <v>45319.291666666664</v>
      </c>
      <c r="JZ6" s="131">
        <v>45319.333333333336</v>
      </c>
      <c r="KA6" s="131">
        <v>45319.375</v>
      </c>
      <c r="KB6" s="131">
        <v>45319.416666666664</v>
      </c>
      <c r="KC6" s="131">
        <v>45319.458333333336</v>
      </c>
      <c r="KD6" s="131">
        <v>45319.5</v>
      </c>
      <c r="KE6" s="131">
        <v>45319.541666666664</v>
      </c>
      <c r="KF6" s="131">
        <v>45319.583333333336</v>
      </c>
      <c r="KG6" s="131">
        <v>45319.625</v>
      </c>
      <c r="KH6" s="131">
        <v>45319.666666666664</v>
      </c>
      <c r="KI6" s="131">
        <v>45319.708333333336</v>
      </c>
      <c r="KJ6" s="131">
        <v>45319.75</v>
      </c>
      <c r="KK6" s="131">
        <v>45319.791666666664</v>
      </c>
      <c r="KL6" s="131">
        <v>45319.833333333336</v>
      </c>
      <c r="KM6" s="131">
        <v>45319.875</v>
      </c>
      <c r="KN6" s="131">
        <v>45319.916666666664</v>
      </c>
      <c r="KO6" s="131">
        <v>45319.958333333336</v>
      </c>
      <c r="KP6" s="131">
        <v>45320</v>
      </c>
      <c r="KQ6" s="131">
        <v>45320.041666666664</v>
      </c>
      <c r="KR6" s="131">
        <v>45320.083333333336</v>
      </c>
      <c r="KS6" s="131">
        <v>45320.125</v>
      </c>
      <c r="KT6" s="131">
        <v>45320.166666666664</v>
      </c>
      <c r="KU6" s="131">
        <v>45320.208333333336</v>
      </c>
      <c r="KV6" s="131">
        <v>45320.25</v>
      </c>
      <c r="KW6" s="131">
        <v>45320.291666666664</v>
      </c>
      <c r="KX6" s="131">
        <v>45320.333333333336</v>
      </c>
      <c r="KY6" s="131">
        <v>45320.375</v>
      </c>
      <c r="KZ6" s="131">
        <v>45320.416666666664</v>
      </c>
      <c r="LA6" s="131">
        <v>45320.458333333336</v>
      </c>
      <c r="LB6" s="131">
        <v>45320.5</v>
      </c>
      <c r="LC6" s="131">
        <v>45320.541666666664</v>
      </c>
      <c r="LD6" s="131">
        <v>45320.583333333336</v>
      </c>
      <c r="LE6" s="131">
        <v>45320.625</v>
      </c>
      <c r="LF6" s="131">
        <v>45320.666666666664</v>
      </c>
      <c r="LG6" s="131">
        <v>45320.708333333336</v>
      </c>
      <c r="LH6" s="131">
        <v>45320.75</v>
      </c>
      <c r="LI6" s="131">
        <v>45320.791666666664</v>
      </c>
      <c r="LJ6" s="131">
        <v>45320.833333333336</v>
      </c>
      <c r="LK6" s="131">
        <v>45320.875</v>
      </c>
      <c r="LL6" s="131">
        <v>45320.916666666664</v>
      </c>
      <c r="LM6" s="131">
        <v>45320.958333333336</v>
      </c>
      <c r="LN6" s="131">
        <v>45321</v>
      </c>
      <c r="LO6" s="131">
        <v>45321.041666666664</v>
      </c>
      <c r="LP6" s="131">
        <v>45321.083333333336</v>
      </c>
      <c r="LQ6" s="131">
        <v>45321.125</v>
      </c>
      <c r="LR6" s="131">
        <v>45321.166666666664</v>
      </c>
      <c r="LS6" s="131">
        <v>45321.208333333336</v>
      </c>
      <c r="LT6" s="131">
        <v>45321.25</v>
      </c>
      <c r="LU6" s="131">
        <v>45321.291666666664</v>
      </c>
      <c r="LV6" s="131">
        <v>45321.333333333336</v>
      </c>
      <c r="LW6" s="131">
        <v>45321.375</v>
      </c>
      <c r="LX6" s="131">
        <v>45321.416666666664</v>
      </c>
      <c r="LY6" s="131">
        <v>45321.458333333336</v>
      </c>
      <c r="LZ6" s="131">
        <v>45321.5</v>
      </c>
      <c r="MA6" s="131">
        <v>45321.541666666664</v>
      </c>
      <c r="MB6" s="131">
        <v>45321.583333333336</v>
      </c>
      <c r="MC6" s="131">
        <v>45321.625</v>
      </c>
      <c r="MD6" s="131">
        <v>45321.666666666664</v>
      </c>
      <c r="ME6" s="131">
        <v>45321.708333333336</v>
      </c>
      <c r="MF6" s="131">
        <v>45321.75</v>
      </c>
      <c r="MG6" s="131">
        <v>45321.791666666664</v>
      </c>
      <c r="MH6" s="131">
        <v>45321.833333333336</v>
      </c>
      <c r="MI6" s="131">
        <v>45321.875</v>
      </c>
      <c r="MJ6" s="131">
        <v>45321.916666666664</v>
      </c>
      <c r="MK6" s="131">
        <v>45321.958333333336</v>
      </c>
      <c r="ML6" s="131">
        <v>45322</v>
      </c>
      <c r="MM6" s="131">
        <v>45322.041666666664</v>
      </c>
      <c r="MN6" s="131">
        <v>45322.083333333336</v>
      </c>
      <c r="MO6" s="131">
        <v>45322.125</v>
      </c>
      <c r="MP6" s="131">
        <v>45322.166666666664</v>
      </c>
      <c r="MQ6" s="131">
        <v>45322.208333333336</v>
      </c>
      <c r="MR6" s="131">
        <v>45322.25</v>
      </c>
      <c r="MS6" s="131">
        <v>45322.291666666664</v>
      </c>
      <c r="MT6" s="131">
        <v>45322.333333333336</v>
      </c>
      <c r="MU6" s="131">
        <v>45322.375</v>
      </c>
      <c r="MV6" s="131">
        <v>45322.416666666664</v>
      </c>
      <c r="MW6" s="131">
        <v>45322.458333333336</v>
      </c>
      <c r="MX6" s="131">
        <v>45322.5</v>
      </c>
      <c r="MY6" s="131">
        <v>45322.541666666664</v>
      </c>
      <c r="MZ6" s="131">
        <v>45322.583333333336</v>
      </c>
      <c r="NA6" s="131">
        <v>45322.625</v>
      </c>
      <c r="NB6" s="131">
        <v>45322.666666666664</v>
      </c>
      <c r="NC6" s="131">
        <v>45322.708333333336</v>
      </c>
      <c r="ND6" s="131">
        <v>45322.75</v>
      </c>
      <c r="NE6" s="131">
        <v>45322.791666666664</v>
      </c>
      <c r="NF6" s="131">
        <v>45322.833333333336</v>
      </c>
      <c r="NG6" s="131">
        <v>45322.875</v>
      </c>
      <c r="NH6" s="131">
        <v>45322.916666666664</v>
      </c>
      <c r="NI6" s="131">
        <v>45322.958333333336</v>
      </c>
      <c r="NJ6" s="131">
        <v>45323</v>
      </c>
      <c r="NK6" s="131">
        <v>45323.041666666664</v>
      </c>
      <c r="NL6" s="131">
        <v>45323.083333333336</v>
      </c>
      <c r="NM6" s="131">
        <v>45323.125</v>
      </c>
      <c r="NN6" s="131">
        <v>45323.166666666664</v>
      </c>
      <c r="NO6" s="131">
        <v>45323.208333333336</v>
      </c>
      <c r="NP6" s="131">
        <v>45323.25</v>
      </c>
      <c r="NQ6" s="131">
        <v>45323.291666666664</v>
      </c>
      <c r="NR6" s="131">
        <v>45323.333333333336</v>
      </c>
      <c r="NS6" s="131">
        <v>45323.375</v>
      </c>
      <c r="NT6" s="131">
        <v>45323.416666666664</v>
      </c>
      <c r="NU6" s="131">
        <v>45323.458333333336</v>
      </c>
      <c r="NV6" s="131">
        <v>45323.5</v>
      </c>
      <c r="NW6" s="131">
        <v>45323.541666666664</v>
      </c>
      <c r="NX6" s="131">
        <v>45323.583333333336</v>
      </c>
      <c r="NY6" s="131">
        <v>45323.625</v>
      </c>
      <c r="NZ6" s="131">
        <v>45323.666666666664</v>
      </c>
      <c r="OA6" s="131">
        <v>45323.708333333336</v>
      </c>
      <c r="OB6" s="131">
        <v>45323.75</v>
      </c>
      <c r="OC6" s="131">
        <v>45323.791666666664</v>
      </c>
      <c r="OD6" s="131">
        <v>45323.833333333336</v>
      </c>
      <c r="OE6" s="131">
        <v>45323.875</v>
      </c>
      <c r="OF6" s="131">
        <v>45323.916666666664</v>
      </c>
      <c r="OG6" s="131">
        <v>45323.958333333336</v>
      </c>
      <c r="OH6" s="131">
        <v>45324</v>
      </c>
      <c r="OI6" s="131">
        <v>45324.041666666664</v>
      </c>
      <c r="OJ6" s="131">
        <v>45324.083333333336</v>
      </c>
      <c r="OK6" s="131">
        <v>45324.125</v>
      </c>
      <c r="OL6" s="131">
        <v>45324.166666666664</v>
      </c>
      <c r="OM6" s="131">
        <v>45324.208333333336</v>
      </c>
      <c r="ON6" s="131">
        <v>45324.25</v>
      </c>
      <c r="OO6" s="131">
        <v>45324.291666666664</v>
      </c>
      <c r="OP6" s="131">
        <v>45324.333333333336</v>
      </c>
      <c r="OQ6" s="131">
        <v>45324.375</v>
      </c>
      <c r="OR6" s="131">
        <v>45324.416666666664</v>
      </c>
      <c r="OS6" s="131">
        <v>45324.458333333336</v>
      </c>
      <c r="OT6" s="131">
        <v>45324.5</v>
      </c>
      <c r="OU6" s="131">
        <v>45324.541666666664</v>
      </c>
      <c r="OV6" s="131">
        <v>45324.583333333336</v>
      </c>
      <c r="OW6" s="131">
        <v>45324.625</v>
      </c>
      <c r="OX6" s="131">
        <v>45324.666666666664</v>
      </c>
      <c r="OY6" s="131">
        <v>45324.708333333336</v>
      </c>
      <c r="OZ6" s="131">
        <v>45324.75</v>
      </c>
      <c r="PA6" s="131">
        <v>45324.791666666664</v>
      </c>
      <c r="PB6" s="131">
        <v>45324.833333333336</v>
      </c>
      <c r="PC6" s="131">
        <v>45324.875</v>
      </c>
      <c r="PD6" s="131">
        <v>45324.916666666664</v>
      </c>
      <c r="PE6" s="131">
        <v>45324.958333333336</v>
      </c>
      <c r="PF6" s="131">
        <v>45325</v>
      </c>
      <c r="PG6" s="131">
        <v>45325.041666666664</v>
      </c>
      <c r="PH6" s="131">
        <v>45325.083333333336</v>
      </c>
      <c r="PI6" s="131">
        <v>45325.125</v>
      </c>
      <c r="PJ6" s="131">
        <v>45325.166666666664</v>
      </c>
      <c r="PK6" s="131">
        <v>45325.208333333336</v>
      </c>
      <c r="PL6" s="131">
        <v>45325.25</v>
      </c>
      <c r="PM6" s="131">
        <v>45325.291666666664</v>
      </c>
      <c r="PN6" s="131">
        <v>45325.333333333336</v>
      </c>
      <c r="PO6" s="131">
        <v>45325.375</v>
      </c>
      <c r="PP6" s="131">
        <v>45325.416666666664</v>
      </c>
      <c r="PQ6" s="131">
        <v>45325.458333333336</v>
      </c>
      <c r="PR6" s="131">
        <v>45325.5</v>
      </c>
      <c r="PS6" s="131">
        <v>45325.541666666664</v>
      </c>
      <c r="PT6" s="131">
        <v>45325.583333333336</v>
      </c>
      <c r="PU6" s="131">
        <v>45325.625</v>
      </c>
      <c r="PV6" s="131">
        <v>45325.666666666664</v>
      </c>
      <c r="PW6" s="131">
        <v>45325.708333333336</v>
      </c>
      <c r="PX6" s="131">
        <v>45325.75</v>
      </c>
      <c r="PY6" s="131">
        <v>45325.791666666664</v>
      </c>
      <c r="PZ6" s="131">
        <v>45325.833333333336</v>
      </c>
      <c r="QA6" s="131">
        <v>45325.875</v>
      </c>
      <c r="QB6" s="131">
        <v>45325.916666666664</v>
      </c>
      <c r="QC6" s="131">
        <v>45325.958333333336</v>
      </c>
      <c r="QD6" s="131">
        <v>45326</v>
      </c>
      <c r="QE6" s="131">
        <v>45326.041666666664</v>
      </c>
      <c r="QF6" s="131">
        <v>45326.083333333336</v>
      </c>
      <c r="QG6" s="131">
        <v>45326.125</v>
      </c>
      <c r="QH6" s="131">
        <v>45326.166666666664</v>
      </c>
      <c r="QI6" s="131">
        <v>45326.208333333336</v>
      </c>
      <c r="QJ6" s="131">
        <v>45326.25</v>
      </c>
      <c r="QK6" s="131">
        <v>45326.291666666664</v>
      </c>
      <c r="QL6" s="131">
        <v>45326.333333333336</v>
      </c>
      <c r="QM6" s="131">
        <v>45326.375</v>
      </c>
      <c r="QN6" s="131">
        <v>45326.416666666664</v>
      </c>
      <c r="QO6" s="131">
        <v>45326.458333333336</v>
      </c>
      <c r="QP6" s="131">
        <v>45326.5</v>
      </c>
      <c r="QQ6" s="131">
        <v>45326.541666666664</v>
      </c>
      <c r="QR6" s="131">
        <v>45326.583333333336</v>
      </c>
      <c r="QS6" s="131">
        <v>45326.625</v>
      </c>
      <c r="QT6" s="131">
        <v>45326.666666666664</v>
      </c>
      <c r="QU6" s="131">
        <v>45326.708333333336</v>
      </c>
      <c r="QV6" s="131">
        <v>45326.75</v>
      </c>
      <c r="QW6" s="131">
        <v>45326.791666666664</v>
      </c>
      <c r="QX6" s="131">
        <v>45326.833333333336</v>
      </c>
      <c r="QY6" s="131">
        <v>45326.875</v>
      </c>
      <c r="QZ6" s="131">
        <v>45326.916666666664</v>
      </c>
      <c r="RA6" s="131">
        <v>45326.958333333336</v>
      </c>
      <c r="RB6" s="131">
        <v>45327</v>
      </c>
      <c r="RC6" s="131">
        <v>45327.041666666664</v>
      </c>
      <c r="RD6" s="131">
        <v>45327.083333333336</v>
      </c>
      <c r="RE6" s="131">
        <v>45327.125</v>
      </c>
      <c r="RF6" s="131">
        <v>45327.166666666664</v>
      </c>
      <c r="RG6" s="131">
        <v>45327.208333333336</v>
      </c>
      <c r="RH6" s="131">
        <v>45327.25</v>
      </c>
      <c r="RI6" s="131">
        <v>45327.291666666664</v>
      </c>
      <c r="RJ6" s="131">
        <v>45327.333333333336</v>
      </c>
      <c r="RK6" s="131">
        <v>45327.375</v>
      </c>
      <c r="RL6" s="131">
        <v>45327.416666666664</v>
      </c>
      <c r="RM6" s="131">
        <v>45327.458333333336</v>
      </c>
      <c r="RN6" s="131">
        <v>45327.5</v>
      </c>
      <c r="RO6" s="131">
        <v>45327.541666666664</v>
      </c>
      <c r="RP6" s="131">
        <v>45327.583333333336</v>
      </c>
      <c r="RQ6" s="131">
        <v>45327.625</v>
      </c>
      <c r="RR6" s="131">
        <v>45327.666666666664</v>
      </c>
      <c r="RS6" s="131">
        <v>45327.708333333336</v>
      </c>
      <c r="RT6" s="131">
        <v>45327.75</v>
      </c>
      <c r="RU6" s="131">
        <v>45327.791666666664</v>
      </c>
      <c r="RV6" s="131">
        <v>45327.833333333336</v>
      </c>
      <c r="RW6" s="131">
        <v>45327.875</v>
      </c>
      <c r="RX6" s="131">
        <v>45327.916666666664</v>
      </c>
      <c r="RY6" s="131">
        <v>45327.958333333336</v>
      </c>
      <c r="RZ6" s="131">
        <v>45328</v>
      </c>
      <c r="SA6" s="131">
        <v>45328.041666666664</v>
      </c>
      <c r="SB6" s="131">
        <v>45328.083333333336</v>
      </c>
      <c r="SC6" s="131">
        <v>45328.125</v>
      </c>
      <c r="SD6" s="131">
        <v>45328.166666666664</v>
      </c>
      <c r="SE6" s="131">
        <v>45328.208333333336</v>
      </c>
      <c r="SF6" s="131">
        <v>45328.25</v>
      </c>
      <c r="SG6" s="131">
        <v>45328.291666666664</v>
      </c>
      <c r="SH6" s="131">
        <v>45328.333333333336</v>
      </c>
      <c r="SI6" s="131">
        <v>45328.375</v>
      </c>
      <c r="SJ6" s="131">
        <v>45328.416666666664</v>
      </c>
      <c r="SK6" s="131">
        <v>45328.458333333336</v>
      </c>
      <c r="SL6" s="131">
        <v>45328.5</v>
      </c>
      <c r="SM6" s="131">
        <v>45328.541666666664</v>
      </c>
      <c r="SN6" s="131">
        <v>45328.583333333336</v>
      </c>
      <c r="SO6" s="131">
        <v>45328.625</v>
      </c>
      <c r="SP6" s="131">
        <v>45328.666666666664</v>
      </c>
      <c r="SQ6" s="131">
        <v>45328.708333333336</v>
      </c>
      <c r="SR6" s="131">
        <v>45328.75</v>
      </c>
      <c r="SS6" s="131">
        <v>45328.791666666664</v>
      </c>
      <c r="ST6" s="131">
        <v>45328.833333333336</v>
      </c>
      <c r="SU6" s="131">
        <v>45328.875</v>
      </c>
      <c r="SV6" s="131">
        <v>45328.916666666664</v>
      </c>
      <c r="SW6" s="131">
        <v>45328.958333333336</v>
      </c>
      <c r="SX6" s="131">
        <v>45329</v>
      </c>
      <c r="SY6" s="131">
        <v>45329.041666666664</v>
      </c>
      <c r="SZ6" s="131">
        <v>45329.083333333336</v>
      </c>
      <c r="TA6" s="131">
        <v>45329.125</v>
      </c>
      <c r="TB6" s="131">
        <v>45329.166666666664</v>
      </c>
      <c r="TC6" s="131">
        <v>45329.208333333336</v>
      </c>
      <c r="TD6" s="131">
        <v>45329.25</v>
      </c>
      <c r="TE6" s="131">
        <v>45329.291666666664</v>
      </c>
      <c r="TF6" s="131">
        <v>45329.333333333336</v>
      </c>
      <c r="TG6" s="131">
        <v>45329.375</v>
      </c>
      <c r="TH6" s="131">
        <v>45329.416666666664</v>
      </c>
      <c r="TI6" s="131">
        <v>45329.458333333336</v>
      </c>
      <c r="TJ6" s="131">
        <v>45329.5</v>
      </c>
      <c r="TK6" s="131">
        <v>45329.541666666664</v>
      </c>
      <c r="TL6" s="131">
        <v>45329.583333333336</v>
      </c>
      <c r="TM6" s="131">
        <v>45329.625</v>
      </c>
      <c r="TN6" s="131">
        <v>45329.666666666664</v>
      </c>
      <c r="TO6" s="131">
        <v>45329.708333333336</v>
      </c>
      <c r="TP6" s="131">
        <v>45329.75</v>
      </c>
      <c r="TQ6" s="131">
        <v>45329.791666666664</v>
      </c>
      <c r="TR6" s="131">
        <v>45329.833333333336</v>
      </c>
      <c r="TS6" s="131">
        <v>45329.875</v>
      </c>
      <c r="TT6" s="131">
        <v>45329.916666666664</v>
      </c>
      <c r="TU6" s="131">
        <v>45329.958333333336</v>
      </c>
      <c r="TV6" s="131"/>
    </row>
    <row r="7" spans="1:551" x14ac:dyDescent="0.25">
      <c r="J7" s="191" t="s">
        <v>522</v>
      </c>
      <c r="K7" s="119"/>
      <c r="L7" s="120"/>
      <c r="M7" s="119"/>
      <c r="N7" s="119"/>
      <c r="O7" s="119"/>
      <c r="P7" s="119"/>
      <c r="Q7" s="119"/>
      <c r="R7" s="119"/>
      <c r="S7" s="119"/>
      <c r="T7" s="119"/>
      <c r="U7" s="119"/>
      <c r="V7" s="119"/>
      <c r="W7" s="119"/>
      <c r="X7" s="119"/>
      <c r="Y7" s="119"/>
      <c r="Z7" s="121"/>
      <c r="AA7" s="119"/>
      <c r="AB7" s="119"/>
      <c r="AC7" s="119"/>
      <c r="AD7" s="119"/>
      <c r="AE7" s="119"/>
      <c r="AF7" s="119"/>
      <c r="AG7" s="119"/>
      <c r="AH7" s="119"/>
      <c r="AI7" s="119"/>
      <c r="AJ7" s="119"/>
      <c r="AK7" s="119"/>
      <c r="AL7" s="119"/>
      <c r="AM7" s="119"/>
      <c r="AN7" s="119"/>
      <c r="AO7" s="119"/>
      <c r="AP7" s="119"/>
      <c r="AQ7" s="119"/>
      <c r="AR7" s="119"/>
      <c r="AS7" s="119"/>
      <c r="AT7" s="119"/>
      <c r="AU7" s="119"/>
      <c r="AV7" s="119"/>
      <c r="AW7" s="119"/>
      <c r="AX7" s="119"/>
      <c r="AY7" s="119"/>
      <c r="AZ7" s="119"/>
      <c r="BA7" s="119"/>
      <c r="BB7" s="119"/>
      <c r="BC7" s="119"/>
      <c r="BD7" s="119"/>
      <c r="BE7" s="119"/>
      <c r="BF7" s="123"/>
      <c r="BG7" s="123"/>
      <c r="BH7" s="123"/>
      <c r="BJ7" s="132"/>
      <c r="BK7" s="132"/>
      <c r="BL7" s="132"/>
      <c r="BM7" s="132"/>
      <c r="BN7" s="132"/>
      <c r="BO7" s="132"/>
      <c r="BP7" s="132"/>
      <c r="BQ7" s="132"/>
      <c r="BR7" s="132"/>
      <c r="BS7" s="133" t="s">
        <v>501</v>
      </c>
      <c r="BT7" s="132"/>
      <c r="BU7" s="132"/>
      <c r="BV7" s="132"/>
      <c r="BW7" s="132"/>
      <c r="BX7" s="132"/>
      <c r="BY7" s="132"/>
      <c r="BZ7" s="132"/>
      <c r="CA7" s="132"/>
      <c r="CB7" s="132"/>
      <c r="CC7" s="132"/>
      <c r="CD7" s="132"/>
      <c r="CE7" s="132"/>
      <c r="CF7" s="132"/>
      <c r="CG7" s="132"/>
      <c r="CH7" s="136"/>
      <c r="CI7" s="136"/>
      <c r="CJ7" s="136"/>
      <c r="CK7" s="136"/>
      <c r="CL7" s="136"/>
      <c r="CM7" s="136"/>
      <c r="CN7" s="136"/>
      <c r="CO7" s="136"/>
      <c r="CP7" s="136"/>
      <c r="CQ7" s="137" t="s">
        <v>502</v>
      </c>
      <c r="CR7" s="136"/>
      <c r="CS7" s="136"/>
      <c r="CT7" s="136"/>
      <c r="CU7" s="136"/>
      <c r="CV7" s="136"/>
      <c r="CW7" s="136"/>
      <c r="CX7" s="136"/>
      <c r="CY7" s="136"/>
      <c r="CZ7" s="136"/>
      <c r="DA7" s="136"/>
      <c r="DB7" s="136"/>
      <c r="DC7" s="136"/>
      <c r="DD7" s="136"/>
      <c r="DE7" s="136"/>
      <c r="DF7" s="136"/>
      <c r="DG7" s="136"/>
      <c r="DH7" s="136"/>
      <c r="DI7" s="136"/>
      <c r="DJ7" s="136"/>
      <c r="DK7" s="136"/>
      <c r="DL7" s="136"/>
      <c r="DM7" s="136"/>
      <c r="DN7" s="136"/>
      <c r="DO7" s="137" t="s">
        <v>503</v>
      </c>
      <c r="DP7" s="136"/>
      <c r="DQ7" s="136"/>
      <c r="DR7" s="136"/>
      <c r="DS7" s="136"/>
      <c r="DT7" s="136"/>
      <c r="DU7" s="136"/>
      <c r="DV7" s="136"/>
      <c r="DW7" s="136"/>
      <c r="DX7" s="136"/>
      <c r="DY7" s="136"/>
      <c r="DZ7" s="136"/>
      <c r="EA7" s="136"/>
      <c r="EB7" s="136"/>
      <c r="EC7" s="136"/>
      <c r="ED7" s="134"/>
      <c r="EE7" s="134"/>
      <c r="EF7" s="134"/>
      <c r="EG7" s="134"/>
      <c r="EH7" s="134"/>
      <c r="EI7" s="134"/>
      <c r="EJ7" s="134"/>
      <c r="EK7" s="134"/>
      <c r="EL7" s="134"/>
      <c r="EM7" s="135" t="s">
        <v>504</v>
      </c>
      <c r="EN7" s="134"/>
      <c r="EO7" s="134"/>
      <c r="EP7" s="134"/>
      <c r="EQ7" s="134"/>
      <c r="ER7" s="134"/>
      <c r="ES7" s="134"/>
      <c r="ET7" s="134"/>
      <c r="EU7" s="134"/>
      <c r="EV7" s="134"/>
      <c r="EW7" s="134"/>
      <c r="EX7" s="134"/>
      <c r="EY7" s="134"/>
      <c r="EZ7" s="134"/>
      <c r="FA7" s="134"/>
      <c r="FB7" s="132"/>
      <c r="FC7" s="132"/>
      <c r="FD7" s="132"/>
      <c r="FE7" s="132"/>
      <c r="FF7" s="132"/>
      <c r="FG7" s="132"/>
      <c r="FH7" s="132"/>
      <c r="FI7" s="132"/>
      <c r="FJ7" s="132"/>
      <c r="FK7" s="133" t="s">
        <v>505</v>
      </c>
      <c r="FL7" s="132"/>
      <c r="FM7" s="132"/>
      <c r="FN7" s="132"/>
      <c r="FO7" s="132"/>
      <c r="FP7" s="132"/>
      <c r="FQ7" s="132"/>
      <c r="FR7" s="132"/>
      <c r="FS7" s="132"/>
      <c r="FT7" s="132"/>
      <c r="FU7" s="132"/>
      <c r="FV7" s="132"/>
      <c r="FW7" s="132"/>
      <c r="FX7" s="132"/>
      <c r="FY7" s="132"/>
      <c r="FZ7" s="134"/>
      <c r="GA7" s="134"/>
      <c r="GB7" s="134"/>
      <c r="GC7" s="134"/>
      <c r="GD7" s="134"/>
      <c r="GE7" s="134"/>
      <c r="GF7" s="134"/>
      <c r="GG7" s="134"/>
      <c r="GH7" s="134"/>
      <c r="GI7" s="135" t="s">
        <v>506</v>
      </c>
      <c r="GJ7" s="134"/>
      <c r="GK7" s="134"/>
      <c r="GL7" s="134"/>
      <c r="GM7" s="134"/>
      <c r="GN7" s="134"/>
      <c r="GO7" s="134"/>
      <c r="GP7" s="134"/>
      <c r="GQ7" s="134"/>
      <c r="GR7" s="134"/>
      <c r="GS7" s="134"/>
      <c r="GT7" s="134"/>
      <c r="GU7" s="134"/>
      <c r="GV7" s="134"/>
      <c r="GW7" s="134"/>
      <c r="GX7" s="132"/>
      <c r="GY7" s="132"/>
      <c r="GZ7" s="132"/>
      <c r="HA7" s="132"/>
      <c r="HB7" s="132"/>
      <c r="HC7" s="132"/>
      <c r="HD7" s="132"/>
      <c r="HE7" s="132"/>
      <c r="HF7" s="132"/>
      <c r="HG7" s="133" t="s">
        <v>507</v>
      </c>
      <c r="HH7" s="132"/>
      <c r="HI7" s="132"/>
      <c r="HJ7" s="132"/>
      <c r="HK7" s="132"/>
      <c r="HL7" s="132"/>
      <c r="HM7" s="132"/>
      <c r="HN7" s="132"/>
      <c r="HO7" s="132"/>
      <c r="HP7" s="132"/>
      <c r="HQ7" s="132"/>
      <c r="HR7" s="132"/>
      <c r="HS7" s="132"/>
      <c r="HT7" s="132"/>
      <c r="HU7" s="132"/>
      <c r="HV7" s="134"/>
      <c r="HW7" s="134"/>
      <c r="HX7" s="134"/>
      <c r="HY7" s="134"/>
      <c r="HZ7" s="134"/>
      <c r="IA7" s="134"/>
      <c r="IB7" s="134"/>
      <c r="IC7" s="134"/>
      <c r="ID7" s="134"/>
      <c r="IE7" s="135" t="s">
        <v>508</v>
      </c>
      <c r="IF7" s="134"/>
      <c r="IG7" s="134"/>
      <c r="IH7" s="134"/>
      <c r="II7" s="134"/>
      <c r="IJ7" s="134"/>
      <c r="IK7" s="134"/>
      <c r="IL7" s="134"/>
      <c r="IM7" s="134"/>
      <c r="IN7" s="134"/>
      <c r="IO7" s="134"/>
      <c r="IP7" s="134"/>
      <c r="IQ7" s="134"/>
      <c r="IR7" s="134"/>
      <c r="IS7" s="134"/>
      <c r="IT7" s="136"/>
      <c r="IU7" s="136"/>
      <c r="IV7" s="136"/>
      <c r="IW7" s="136"/>
      <c r="IX7" s="136"/>
      <c r="IY7" s="136"/>
      <c r="IZ7" s="136"/>
      <c r="JA7" s="136"/>
      <c r="JB7" s="136"/>
      <c r="JC7" s="137" t="s">
        <v>509</v>
      </c>
      <c r="JD7" s="136"/>
      <c r="JE7" s="136"/>
      <c r="JF7" s="136"/>
      <c r="JG7" s="136"/>
      <c r="JH7" s="136"/>
      <c r="JI7" s="136"/>
      <c r="JJ7" s="136"/>
      <c r="JK7" s="136"/>
      <c r="JL7" s="136"/>
      <c r="JM7" s="136"/>
      <c r="JN7" s="136"/>
      <c r="JO7" s="136"/>
      <c r="JP7" s="136"/>
      <c r="JQ7" s="136"/>
      <c r="JR7" s="136"/>
      <c r="JS7" s="136"/>
      <c r="JT7" s="136"/>
      <c r="JU7" s="136"/>
      <c r="JV7" s="136"/>
      <c r="JW7" s="136"/>
      <c r="JX7" s="136"/>
      <c r="JY7" s="136"/>
      <c r="JZ7" s="136"/>
      <c r="KA7" s="137" t="s">
        <v>510</v>
      </c>
      <c r="KB7" s="136"/>
      <c r="KC7" s="136"/>
      <c r="KD7" s="136"/>
      <c r="KE7" s="136"/>
      <c r="KF7" s="136"/>
      <c r="KG7" s="136"/>
      <c r="KH7" s="136"/>
      <c r="KI7" s="136"/>
      <c r="KJ7" s="136"/>
      <c r="KK7" s="136"/>
      <c r="KL7" s="136"/>
      <c r="KM7" s="136"/>
      <c r="KN7" s="136"/>
      <c r="KO7" s="136"/>
      <c r="KP7" s="132"/>
      <c r="KQ7" s="132"/>
      <c r="KR7" s="132"/>
      <c r="KS7" s="132"/>
      <c r="KT7" s="132"/>
      <c r="KU7" s="132"/>
      <c r="KV7" s="132"/>
      <c r="KW7" s="132"/>
      <c r="KX7" s="132"/>
      <c r="KY7" s="133" t="s">
        <v>511</v>
      </c>
      <c r="KZ7" s="132"/>
      <c r="LA7" s="132"/>
      <c r="LB7" s="132"/>
      <c r="LC7" s="132"/>
      <c r="LD7" s="132"/>
      <c r="LE7" s="132"/>
      <c r="LF7" s="132"/>
      <c r="LG7" s="132"/>
      <c r="LH7" s="132"/>
      <c r="LI7" s="132"/>
      <c r="LJ7" s="132"/>
      <c r="LK7" s="132"/>
      <c r="LL7" s="132"/>
      <c r="LM7" s="132"/>
      <c r="LN7" s="134"/>
      <c r="LO7" s="134"/>
      <c r="LP7" s="134"/>
      <c r="LQ7" s="134"/>
      <c r="LR7" s="134"/>
      <c r="LS7" s="134"/>
      <c r="LT7" s="134"/>
      <c r="LU7" s="134"/>
      <c r="LV7" s="134"/>
      <c r="LW7" s="135" t="s">
        <v>512</v>
      </c>
      <c r="LX7" s="134"/>
      <c r="LY7" s="134"/>
      <c r="LZ7" s="134"/>
      <c r="MA7" s="134"/>
      <c r="MB7" s="134"/>
      <c r="MC7" s="134"/>
      <c r="MD7" s="134"/>
      <c r="ME7" s="134"/>
      <c r="MF7" s="134"/>
      <c r="MG7" s="134"/>
      <c r="MH7" s="134"/>
      <c r="MI7" s="134"/>
      <c r="MJ7" s="134"/>
      <c r="MK7" s="134"/>
      <c r="ML7" s="132"/>
      <c r="MM7" s="132"/>
      <c r="MN7" s="132"/>
      <c r="MO7" s="132"/>
      <c r="MP7" s="132"/>
      <c r="MQ7" s="132"/>
      <c r="MR7" s="132"/>
      <c r="MS7" s="132"/>
      <c r="MT7" s="132"/>
      <c r="MU7" s="133" t="s">
        <v>513</v>
      </c>
      <c r="MV7" s="132"/>
      <c r="MW7" s="132"/>
      <c r="MX7" s="132"/>
      <c r="MY7" s="132"/>
      <c r="MZ7" s="132"/>
      <c r="NA7" s="132"/>
      <c r="NB7" s="132"/>
      <c r="NC7" s="132"/>
      <c r="ND7" s="132"/>
      <c r="NE7" s="132"/>
      <c r="NF7" s="132"/>
      <c r="NG7" s="132"/>
      <c r="NH7" s="132"/>
      <c r="NI7" s="132"/>
      <c r="NJ7" s="134"/>
      <c r="NK7" s="134"/>
      <c r="NL7" s="134"/>
      <c r="NM7" s="134"/>
      <c r="NN7" s="134"/>
      <c r="NO7" s="134"/>
      <c r="NP7" s="134"/>
      <c r="NQ7" s="134"/>
      <c r="NR7" s="134"/>
      <c r="NS7" s="135" t="s">
        <v>514</v>
      </c>
      <c r="NT7" s="134"/>
      <c r="NU7" s="134"/>
      <c r="NV7" s="134"/>
      <c r="NW7" s="134"/>
      <c r="NX7" s="134"/>
      <c r="NY7" s="134"/>
      <c r="NZ7" s="134"/>
      <c r="OA7" s="134"/>
      <c r="OB7" s="134"/>
      <c r="OC7" s="134"/>
      <c r="OD7" s="134"/>
      <c r="OE7" s="134"/>
      <c r="OF7" s="134"/>
      <c r="OG7" s="134"/>
      <c r="OH7" s="132"/>
      <c r="OI7" s="132"/>
      <c r="OJ7" s="132"/>
      <c r="OK7" s="132"/>
      <c r="OL7" s="132"/>
      <c r="OM7" s="132"/>
      <c r="ON7" s="132"/>
      <c r="OO7" s="132"/>
      <c r="OP7" s="132"/>
      <c r="OQ7" s="133" t="s">
        <v>515</v>
      </c>
      <c r="OR7" s="132"/>
      <c r="OS7" s="132"/>
      <c r="OT7" s="132"/>
      <c r="OU7" s="132"/>
      <c r="OV7" s="132"/>
      <c r="OW7" s="132"/>
      <c r="OX7" s="132"/>
      <c r="OY7" s="132"/>
      <c r="OZ7" s="132"/>
      <c r="PA7" s="132"/>
      <c r="PB7" s="132"/>
      <c r="PC7" s="132"/>
      <c r="PD7" s="132"/>
      <c r="PE7" s="132"/>
      <c r="PF7" s="136"/>
      <c r="PG7" s="136"/>
      <c r="PH7" s="136"/>
      <c r="PI7" s="136"/>
      <c r="PJ7" s="136"/>
      <c r="PK7" s="136"/>
      <c r="PL7" s="136"/>
      <c r="PM7" s="136"/>
      <c r="PN7" s="136"/>
      <c r="PO7" s="137" t="s">
        <v>516</v>
      </c>
      <c r="PP7" s="136"/>
      <c r="PQ7" s="136"/>
      <c r="PR7" s="136"/>
      <c r="PS7" s="136"/>
      <c r="PT7" s="136"/>
      <c r="PU7" s="136"/>
      <c r="PV7" s="136"/>
      <c r="PW7" s="136"/>
      <c r="PX7" s="136"/>
      <c r="PY7" s="136"/>
      <c r="PZ7" s="136"/>
      <c r="QA7" s="136"/>
      <c r="QB7" s="136"/>
      <c r="QC7" s="136"/>
      <c r="QD7" s="136"/>
      <c r="QE7" s="136"/>
      <c r="QF7" s="136"/>
      <c r="QG7" s="136"/>
      <c r="QH7" s="136"/>
      <c r="QI7" s="136"/>
      <c r="QJ7" s="136"/>
      <c r="QK7" s="136"/>
      <c r="QL7" s="136"/>
      <c r="QM7" s="137" t="s">
        <v>517</v>
      </c>
      <c r="QN7" s="136"/>
      <c r="QO7" s="136"/>
      <c r="QP7" s="136"/>
      <c r="QQ7" s="136"/>
      <c r="QR7" s="136"/>
      <c r="QS7" s="136"/>
      <c r="QT7" s="136"/>
      <c r="QU7" s="136"/>
      <c r="QV7" s="136"/>
      <c r="QW7" s="136"/>
      <c r="QX7" s="136"/>
      <c r="QY7" s="136"/>
      <c r="QZ7" s="136"/>
      <c r="RA7" s="136"/>
      <c r="RB7" s="134"/>
      <c r="RC7" s="134"/>
      <c r="RD7" s="134"/>
      <c r="RE7" s="134"/>
      <c r="RF7" s="134"/>
      <c r="RG7" s="134"/>
      <c r="RH7" s="134"/>
      <c r="RI7" s="134"/>
      <c r="RJ7" s="134"/>
      <c r="RK7" s="135" t="s">
        <v>518</v>
      </c>
      <c r="RL7" s="134"/>
      <c r="RM7" s="134"/>
      <c r="RN7" s="134"/>
      <c r="RO7" s="134"/>
      <c r="RP7" s="134"/>
      <c r="RQ7" s="134"/>
      <c r="RR7" s="134"/>
      <c r="RS7" s="134"/>
      <c r="RT7" s="134"/>
      <c r="RU7" s="134"/>
      <c r="RV7" s="134"/>
      <c r="RW7" s="134"/>
      <c r="RX7" s="134"/>
      <c r="RY7" s="134"/>
      <c r="RZ7" s="132"/>
      <c r="SA7" s="132"/>
      <c r="SB7" s="132"/>
      <c r="SC7" s="132"/>
      <c r="SD7" s="132"/>
      <c r="SE7" s="132"/>
      <c r="SF7" s="132"/>
      <c r="SG7" s="132"/>
      <c r="SH7" s="132"/>
      <c r="SI7" s="133" t="s">
        <v>519</v>
      </c>
      <c r="SJ7" s="132"/>
      <c r="SK7" s="132"/>
      <c r="SL7" s="132"/>
      <c r="SM7" s="132"/>
      <c r="SN7" s="132"/>
      <c r="SO7" s="132"/>
      <c r="SP7" s="132"/>
      <c r="SQ7" s="132"/>
      <c r="SR7" s="132"/>
      <c r="SS7" s="132"/>
      <c r="ST7" s="132"/>
      <c r="SU7" s="132"/>
      <c r="SV7" s="132"/>
      <c r="SW7" s="132"/>
      <c r="SX7" s="134"/>
      <c r="SY7" s="134"/>
      <c r="SZ7" s="134"/>
      <c r="TA7" s="134"/>
      <c r="TB7" s="134"/>
      <c r="TC7" s="134"/>
      <c r="TD7" s="134"/>
      <c r="TE7" s="134"/>
      <c r="TF7" s="134"/>
      <c r="TG7" s="135" t="s">
        <v>520</v>
      </c>
      <c r="TH7" s="134"/>
      <c r="TI7" s="134"/>
      <c r="TJ7" s="134"/>
      <c r="TK7" s="134"/>
      <c r="TL7" s="134"/>
      <c r="TM7" s="134"/>
      <c r="TN7" s="134"/>
      <c r="TO7" s="134"/>
      <c r="TP7" s="134"/>
      <c r="TQ7" s="134"/>
      <c r="TR7" s="134"/>
      <c r="TS7" s="134"/>
      <c r="TT7" s="134"/>
      <c r="TU7" s="134"/>
    </row>
    <row r="8" spans="1:551" x14ac:dyDescent="0.25">
      <c r="H8" s="162"/>
      <c r="I8" s="162"/>
      <c r="J8" s="192" t="s">
        <v>544</v>
      </c>
      <c r="K8" s="170"/>
      <c r="L8" s="169"/>
      <c r="M8" s="170"/>
      <c r="N8" s="170"/>
      <c r="O8" s="170"/>
      <c r="P8" s="170"/>
      <c r="Q8" s="170"/>
      <c r="R8" s="170"/>
      <c r="S8" s="170"/>
      <c r="T8" s="170"/>
      <c r="U8" s="170"/>
      <c r="V8" s="170"/>
      <c r="W8" s="170"/>
      <c r="X8" s="170"/>
      <c r="Y8" s="170"/>
      <c r="Z8" s="171"/>
      <c r="AA8" s="170"/>
      <c r="AB8" s="170"/>
      <c r="AC8" s="170"/>
      <c r="AD8" s="170"/>
      <c r="AE8" s="170"/>
      <c r="AF8" s="170"/>
      <c r="AG8" s="170"/>
      <c r="AH8" s="170"/>
      <c r="AI8" s="170"/>
      <c r="AJ8" s="170"/>
      <c r="AK8" s="170"/>
      <c r="AL8" s="170"/>
      <c r="AM8" s="170"/>
      <c r="AN8" s="170"/>
      <c r="AO8" s="170"/>
      <c r="AP8" s="170"/>
      <c r="AQ8" s="170"/>
      <c r="AR8" s="170"/>
      <c r="AS8" s="170"/>
      <c r="AT8" s="170"/>
      <c r="AU8" s="170"/>
      <c r="AV8" s="170"/>
      <c r="AW8" s="170"/>
      <c r="AX8" s="170"/>
      <c r="AY8" s="170"/>
      <c r="AZ8" s="170"/>
      <c r="BA8" s="170"/>
      <c r="BB8" s="170"/>
      <c r="BC8" s="170"/>
      <c r="BD8" s="170"/>
      <c r="BE8" s="170"/>
      <c r="BF8" s="172"/>
      <c r="BG8" s="172"/>
      <c r="BH8" s="172"/>
      <c r="BI8" s="173"/>
      <c r="BJ8" s="154">
        <v>0</v>
      </c>
      <c r="BK8" s="154">
        <v>1</v>
      </c>
      <c r="BL8" s="154">
        <v>2</v>
      </c>
      <c r="BM8" s="154">
        <v>3</v>
      </c>
      <c r="BN8" s="154">
        <v>4</v>
      </c>
      <c r="BO8" s="154">
        <v>5</v>
      </c>
      <c r="BP8" s="154">
        <v>6</v>
      </c>
      <c r="BQ8" s="154">
        <v>7</v>
      </c>
      <c r="BR8" s="154">
        <v>8</v>
      </c>
      <c r="BS8" s="154">
        <v>9</v>
      </c>
      <c r="BT8" s="154">
        <v>10</v>
      </c>
      <c r="BU8" s="154">
        <v>11</v>
      </c>
      <c r="BV8" s="154">
        <v>12</v>
      </c>
      <c r="BW8" s="154">
        <v>13</v>
      </c>
      <c r="BX8" s="154">
        <v>14</v>
      </c>
      <c r="BY8" s="154">
        <v>15</v>
      </c>
      <c r="BZ8" s="154">
        <v>16</v>
      </c>
      <c r="CA8" s="154">
        <v>17</v>
      </c>
      <c r="CB8" s="154">
        <v>18</v>
      </c>
      <c r="CC8" s="154">
        <v>19</v>
      </c>
      <c r="CD8" s="154">
        <v>20</v>
      </c>
      <c r="CE8" s="154">
        <v>21</v>
      </c>
      <c r="CF8" s="154">
        <v>22</v>
      </c>
      <c r="CG8" s="154">
        <v>23</v>
      </c>
      <c r="CH8" s="154">
        <v>0</v>
      </c>
      <c r="CI8" s="154">
        <v>1</v>
      </c>
      <c r="CJ8" s="154">
        <v>2</v>
      </c>
      <c r="CK8" s="154">
        <v>3</v>
      </c>
      <c r="CL8" s="154">
        <v>4</v>
      </c>
      <c r="CM8" s="154">
        <v>5</v>
      </c>
      <c r="CN8" s="154">
        <v>6</v>
      </c>
      <c r="CO8" s="154">
        <v>7</v>
      </c>
      <c r="CP8" s="154">
        <v>8</v>
      </c>
      <c r="CQ8" s="154">
        <v>9</v>
      </c>
      <c r="CR8" s="154">
        <v>10</v>
      </c>
      <c r="CS8" s="154">
        <v>11</v>
      </c>
      <c r="CT8" s="154">
        <v>12</v>
      </c>
      <c r="CU8" s="154">
        <v>13</v>
      </c>
      <c r="CV8" s="154">
        <v>14</v>
      </c>
      <c r="CW8" s="154">
        <v>15</v>
      </c>
      <c r="CX8" s="154">
        <v>16</v>
      </c>
      <c r="CY8" s="154">
        <v>17</v>
      </c>
      <c r="CZ8" s="154">
        <v>18</v>
      </c>
      <c r="DA8" s="154">
        <v>19</v>
      </c>
      <c r="DB8" s="154">
        <v>20</v>
      </c>
      <c r="DC8" s="154">
        <v>21</v>
      </c>
      <c r="DD8" s="154">
        <v>22</v>
      </c>
      <c r="DE8" s="154">
        <v>23</v>
      </c>
      <c r="DF8" s="154">
        <v>0</v>
      </c>
      <c r="DG8" s="154">
        <v>1</v>
      </c>
      <c r="DH8" s="154">
        <v>2</v>
      </c>
      <c r="DI8" s="154">
        <v>3</v>
      </c>
      <c r="DJ8" s="154">
        <v>4</v>
      </c>
      <c r="DK8" s="154">
        <v>5</v>
      </c>
      <c r="DL8" s="154">
        <v>6</v>
      </c>
      <c r="DM8" s="154">
        <v>7</v>
      </c>
      <c r="DN8" s="154">
        <v>8</v>
      </c>
      <c r="DO8" s="154">
        <v>9</v>
      </c>
      <c r="DP8" s="154">
        <v>10</v>
      </c>
      <c r="DQ8" s="154">
        <v>11</v>
      </c>
      <c r="DR8" s="154">
        <v>12</v>
      </c>
      <c r="DS8" s="154">
        <v>13</v>
      </c>
      <c r="DT8" s="154">
        <v>14</v>
      </c>
      <c r="DU8" s="154">
        <v>15</v>
      </c>
      <c r="DV8" s="154">
        <v>16</v>
      </c>
      <c r="DW8" s="154">
        <v>17</v>
      </c>
      <c r="DX8" s="154">
        <v>18</v>
      </c>
      <c r="DY8" s="154">
        <v>19</v>
      </c>
      <c r="DZ8" s="154">
        <v>20</v>
      </c>
      <c r="EA8" s="154">
        <v>21</v>
      </c>
      <c r="EB8" s="154">
        <v>22</v>
      </c>
      <c r="EC8" s="154">
        <v>23</v>
      </c>
      <c r="ED8" s="154">
        <v>0</v>
      </c>
      <c r="EE8" s="154">
        <v>1</v>
      </c>
      <c r="EF8" s="154">
        <v>2</v>
      </c>
      <c r="EG8" s="154">
        <v>3</v>
      </c>
      <c r="EH8" s="154">
        <v>4</v>
      </c>
      <c r="EI8" s="154">
        <v>5</v>
      </c>
      <c r="EJ8" s="154">
        <v>6</v>
      </c>
      <c r="EK8" s="154">
        <v>7</v>
      </c>
      <c r="EL8" s="154">
        <v>8</v>
      </c>
      <c r="EM8" s="154">
        <v>9</v>
      </c>
      <c r="EN8" s="154">
        <v>10</v>
      </c>
      <c r="EO8" s="154">
        <v>11</v>
      </c>
      <c r="EP8" s="154">
        <v>12</v>
      </c>
      <c r="EQ8" s="154">
        <v>13</v>
      </c>
      <c r="ER8" s="154">
        <v>14</v>
      </c>
      <c r="ES8" s="154">
        <v>15</v>
      </c>
      <c r="ET8" s="154">
        <v>16</v>
      </c>
      <c r="EU8" s="154">
        <v>17</v>
      </c>
      <c r="EV8" s="154">
        <v>18</v>
      </c>
      <c r="EW8" s="154">
        <v>19</v>
      </c>
      <c r="EX8" s="154">
        <v>20</v>
      </c>
      <c r="EY8" s="154">
        <v>21</v>
      </c>
      <c r="EZ8" s="154">
        <v>22</v>
      </c>
      <c r="FA8" s="154">
        <v>23</v>
      </c>
      <c r="FB8" s="154">
        <v>0</v>
      </c>
      <c r="FC8" s="154">
        <v>1</v>
      </c>
      <c r="FD8" s="154">
        <v>2</v>
      </c>
      <c r="FE8" s="154">
        <v>3</v>
      </c>
      <c r="FF8" s="154">
        <v>4</v>
      </c>
      <c r="FG8" s="154">
        <v>5</v>
      </c>
      <c r="FH8" s="154">
        <v>6</v>
      </c>
      <c r="FI8" s="154">
        <v>7</v>
      </c>
      <c r="FJ8" s="154">
        <v>8</v>
      </c>
      <c r="FK8" s="154">
        <v>9</v>
      </c>
      <c r="FL8" s="154">
        <v>10</v>
      </c>
      <c r="FM8" s="154">
        <v>11</v>
      </c>
      <c r="FN8" s="154">
        <v>12</v>
      </c>
      <c r="FO8" s="154">
        <v>13</v>
      </c>
      <c r="FP8" s="154">
        <v>14</v>
      </c>
      <c r="FQ8" s="154">
        <v>15</v>
      </c>
      <c r="FR8" s="154">
        <v>16</v>
      </c>
      <c r="FS8" s="154">
        <v>17</v>
      </c>
      <c r="FT8" s="154">
        <v>18</v>
      </c>
      <c r="FU8" s="154">
        <v>19</v>
      </c>
      <c r="FV8" s="154">
        <v>20</v>
      </c>
      <c r="FW8" s="154">
        <v>21</v>
      </c>
      <c r="FX8" s="154">
        <v>22</v>
      </c>
      <c r="FY8" s="154">
        <v>23</v>
      </c>
      <c r="FZ8" s="154">
        <v>0</v>
      </c>
      <c r="GA8" s="154">
        <v>1</v>
      </c>
      <c r="GB8" s="154">
        <v>2</v>
      </c>
      <c r="GC8" s="154">
        <v>3</v>
      </c>
      <c r="GD8" s="154">
        <v>4</v>
      </c>
      <c r="GE8" s="154">
        <v>5</v>
      </c>
      <c r="GF8" s="154">
        <v>6</v>
      </c>
      <c r="GG8" s="154">
        <v>7</v>
      </c>
      <c r="GH8" s="154">
        <v>8</v>
      </c>
      <c r="GI8" s="154">
        <v>9</v>
      </c>
      <c r="GJ8" s="154">
        <v>10</v>
      </c>
      <c r="GK8" s="154">
        <v>11</v>
      </c>
      <c r="GL8" s="154">
        <v>12</v>
      </c>
      <c r="GM8" s="154">
        <v>13</v>
      </c>
      <c r="GN8" s="154">
        <v>14</v>
      </c>
      <c r="GO8" s="154">
        <v>15</v>
      </c>
      <c r="GP8" s="154">
        <v>16</v>
      </c>
      <c r="GQ8" s="154">
        <v>17</v>
      </c>
      <c r="GR8" s="154">
        <v>18</v>
      </c>
      <c r="GS8" s="154">
        <v>19</v>
      </c>
      <c r="GT8" s="154">
        <v>20</v>
      </c>
      <c r="GU8" s="154">
        <v>21</v>
      </c>
      <c r="GV8" s="154">
        <v>22</v>
      </c>
      <c r="GW8" s="154">
        <v>23</v>
      </c>
      <c r="GX8" s="154">
        <v>0</v>
      </c>
      <c r="GY8" s="154">
        <v>1</v>
      </c>
      <c r="GZ8" s="154">
        <v>2</v>
      </c>
      <c r="HA8" s="154">
        <v>3</v>
      </c>
      <c r="HB8" s="154">
        <v>4</v>
      </c>
      <c r="HC8" s="154">
        <v>5</v>
      </c>
      <c r="HD8" s="154">
        <v>6</v>
      </c>
      <c r="HE8" s="154">
        <v>7</v>
      </c>
      <c r="HF8" s="154">
        <v>8</v>
      </c>
      <c r="HG8" s="154">
        <v>9</v>
      </c>
      <c r="HH8" s="154">
        <v>10</v>
      </c>
      <c r="HI8" s="154">
        <v>11</v>
      </c>
      <c r="HJ8" s="154">
        <v>12</v>
      </c>
      <c r="HK8" s="154">
        <v>13</v>
      </c>
      <c r="HL8" s="154">
        <v>14</v>
      </c>
      <c r="HM8" s="154">
        <v>15</v>
      </c>
      <c r="HN8" s="154">
        <v>16</v>
      </c>
      <c r="HO8" s="154">
        <v>17</v>
      </c>
      <c r="HP8" s="154">
        <v>18</v>
      </c>
      <c r="HQ8" s="154">
        <v>19</v>
      </c>
      <c r="HR8" s="154">
        <v>20</v>
      </c>
      <c r="HS8" s="154">
        <v>21</v>
      </c>
      <c r="HT8" s="154">
        <v>22</v>
      </c>
      <c r="HU8" s="154">
        <v>23</v>
      </c>
      <c r="HV8" s="154">
        <v>0</v>
      </c>
      <c r="HW8" s="154">
        <v>1</v>
      </c>
      <c r="HX8" s="154">
        <v>2</v>
      </c>
      <c r="HY8" s="154">
        <v>3</v>
      </c>
      <c r="HZ8" s="154">
        <v>4</v>
      </c>
      <c r="IA8" s="154">
        <v>5</v>
      </c>
      <c r="IB8" s="154">
        <v>6</v>
      </c>
      <c r="IC8" s="154">
        <v>7</v>
      </c>
      <c r="ID8" s="154">
        <v>8</v>
      </c>
      <c r="IE8" s="154">
        <v>9</v>
      </c>
      <c r="IF8" s="154">
        <v>10</v>
      </c>
      <c r="IG8" s="154">
        <v>11</v>
      </c>
      <c r="IH8" s="154">
        <v>12</v>
      </c>
      <c r="II8" s="154">
        <v>13</v>
      </c>
      <c r="IJ8" s="154">
        <v>14</v>
      </c>
      <c r="IK8" s="154">
        <v>15</v>
      </c>
      <c r="IL8" s="154">
        <v>16</v>
      </c>
      <c r="IM8" s="154">
        <v>17</v>
      </c>
      <c r="IN8" s="154">
        <v>18</v>
      </c>
      <c r="IO8" s="154">
        <v>19</v>
      </c>
      <c r="IP8" s="154">
        <v>20</v>
      </c>
      <c r="IQ8" s="154">
        <v>21</v>
      </c>
      <c r="IR8" s="154">
        <v>22</v>
      </c>
      <c r="IS8" s="154">
        <v>23</v>
      </c>
      <c r="IT8" s="154">
        <v>0</v>
      </c>
      <c r="IU8" s="154">
        <v>1</v>
      </c>
      <c r="IV8" s="154">
        <v>2</v>
      </c>
      <c r="IW8" s="154">
        <v>3</v>
      </c>
      <c r="IX8" s="154">
        <v>4</v>
      </c>
      <c r="IY8" s="154">
        <v>5</v>
      </c>
      <c r="IZ8" s="154">
        <v>6</v>
      </c>
      <c r="JA8" s="154">
        <v>7</v>
      </c>
      <c r="JB8" s="154">
        <v>8</v>
      </c>
      <c r="JC8" s="154">
        <v>9</v>
      </c>
      <c r="JD8" s="154">
        <v>10</v>
      </c>
      <c r="JE8" s="154">
        <v>11</v>
      </c>
      <c r="JF8" s="154">
        <v>12</v>
      </c>
      <c r="JG8" s="154">
        <v>13</v>
      </c>
      <c r="JH8" s="154">
        <v>14</v>
      </c>
      <c r="JI8" s="154">
        <v>15</v>
      </c>
      <c r="JJ8" s="154">
        <v>16</v>
      </c>
      <c r="JK8" s="154">
        <v>17</v>
      </c>
      <c r="JL8" s="154">
        <v>18</v>
      </c>
      <c r="JM8" s="154">
        <v>19</v>
      </c>
      <c r="JN8" s="154">
        <v>20</v>
      </c>
      <c r="JO8" s="154">
        <v>21</v>
      </c>
      <c r="JP8" s="154">
        <v>22</v>
      </c>
      <c r="JQ8" s="154">
        <v>23</v>
      </c>
      <c r="JR8" s="154">
        <v>0</v>
      </c>
      <c r="JS8" s="154">
        <v>1</v>
      </c>
      <c r="JT8" s="154">
        <v>2</v>
      </c>
      <c r="JU8" s="154">
        <v>3</v>
      </c>
      <c r="JV8" s="154">
        <v>4</v>
      </c>
      <c r="JW8" s="154">
        <v>5</v>
      </c>
      <c r="JX8" s="154">
        <v>6</v>
      </c>
      <c r="JY8" s="154">
        <v>7</v>
      </c>
      <c r="JZ8" s="154">
        <v>8</v>
      </c>
      <c r="KA8" s="154">
        <v>9</v>
      </c>
      <c r="KB8" s="154">
        <v>10</v>
      </c>
      <c r="KC8" s="154">
        <v>11</v>
      </c>
      <c r="KD8" s="154">
        <v>12</v>
      </c>
      <c r="KE8" s="154">
        <v>13</v>
      </c>
      <c r="KF8" s="154">
        <v>14</v>
      </c>
      <c r="KG8" s="154">
        <v>15</v>
      </c>
      <c r="KH8" s="154">
        <v>16</v>
      </c>
      <c r="KI8" s="154">
        <v>17</v>
      </c>
      <c r="KJ8" s="154">
        <v>18</v>
      </c>
      <c r="KK8" s="154">
        <v>19</v>
      </c>
      <c r="KL8" s="154">
        <v>20</v>
      </c>
      <c r="KM8" s="154">
        <v>21</v>
      </c>
      <c r="KN8" s="154">
        <v>22</v>
      </c>
      <c r="KO8" s="154">
        <v>23</v>
      </c>
      <c r="KP8" s="154">
        <v>0</v>
      </c>
      <c r="KQ8" s="154">
        <v>1</v>
      </c>
      <c r="KR8" s="154">
        <v>2</v>
      </c>
      <c r="KS8" s="154">
        <v>3</v>
      </c>
      <c r="KT8" s="154">
        <v>4</v>
      </c>
      <c r="KU8" s="154">
        <v>5</v>
      </c>
      <c r="KV8" s="154">
        <v>6</v>
      </c>
      <c r="KW8" s="154">
        <v>7</v>
      </c>
      <c r="KX8" s="154">
        <v>8</v>
      </c>
      <c r="KY8" s="154">
        <v>9</v>
      </c>
      <c r="KZ8" s="154">
        <v>10</v>
      </c>
      <c r="LA8" s="154">
        <v>11</v>
      </c>
      <c r="LB8" s="154">
        <v>12</v>
      </c>
      <c r="LC8" s="154">
        <v>13</v>
      </c>
      <c r="LD8" s="154">
        <v>14</v>
      </c>
      <c r="LE8" s="154">
        <v>15</v>
      </c>
      <c r="LF8" s="154">
        <v>16</v>
      </c>
      <c r="LG8" s="154">
        <v>17</v>
      </c>
      <c r="LH8" s="154">
        <v>18</v>
      </c>
      <c r="LI8" s="154">
        <v>19</v>
      </c>
      <c r="LJ8" s="154">
        <v>20</v>
      </c>
      <c r="LK8" s="154">
        <v>21</v>
      </c>
      <c r="LL8" s="154">
        <v>22</v>
      </c>
      <c r="LM8" s="154">
        <v>23</v>
      </c>
      <c r="LN8" s="154">
        <v>0</v>
      </c>
      <c r="LO8" s="154">
        <v>1</v>
      </c>
      <c r="LP8" s="154">
        <v>2</v>
      </c>
      <c r="LQ8" s="154">
        <v>3</v>
      </c>
      <c r="LR8" s="154">
        <v>4</v>
      </c>
      <c r="LS8" s="154">
        <v>5</v>
      </c>
      <c r="LT8" s="154">
        <v>6</v>
      </c>
      <c r="LU8" s="154">
        <v>7</v>
      </c>
      <c r="LV8" s="154">
        <v>8</v>
      </c>
      <c r="LW8" s="154">
        <v>9</v>
      </c>
      <c r="LX8" s="154">
        <v>10</v>
      </c>
      <c r="LY8" s="154">
        <v>11</v>
      </c>
      <c r="LZ8" s="154">
        <v>12</v>
      </c>
      <c r="MA8" s="154">
        <v>13</v>
      </c>
      <c r="MB8" s="154">
        <v>14</v>
      </c>
      <c r="MC8" s="154">
        <v>15</v>
      </c>
      <c r="MD8" s="154">
        <v>16</v>
      </c>
      <c r="ME8" s="154">
        <v>17</v>
      </c>
      <c r="MF8" s="154">
        <v>18</v>
      </c>
      <c r="MG8" s="154">
        <v>19</v>
      </c>
      <c r="MH8" s="154">
        <v>20</v>
      </c>
      <c r="MI8" s="154">
        <v>21</v>
      </c>
      <c r="MJ8" s="154">
        <v>22</v>
      </c>
      <c r="MK8" s="154">
        <v>23</v>
      </c>
      <c r="ML8" s="154">
        <v>0</v>
      </c>
      <c r="MM8" s="154">
        <v>1</v>
      </c>
      <c r="MN8" s="154">
        <v>2</v>
      </c>
      <c r="MO8" s="154">
        <v>3</v>
      </c>
      <c r="MP8" s="154">
        <v>4</v>
      </c>
      <c r="MQ8" s="154">
        <v>5</v>
      </c>
      <c r="MR8" s="154">
        <v>6</v>
      </c>
      <c r="MS8" s="154">
        <v>7</v>
      </c>
      <c r="MT8" s="154">
        <v>8</v>
      </c>
      <c r="MU8" s="154">
        <v>9</v>
      </c>
      <c r="MV8" s="154">
        <v>10</v>
      </c>
      <c r="MW8" s="154">
        <v>11</v>
      </c>
      <c r="MX8" s="154">
        <v>12</v>
      </c>
      <c r="MY8" s="154">
        <v>13</v>
      </c>
      <c r="MZ8" s="154">
        <v>14</v>
      </c>
      <c r="NA8" s="154">
        <v>15</v>
      </c>
      <c r="NB8" s="154">
        <v>16</v>
      </c>
      <c r="NC8" s="154">
        <v>17</v>
      </c>
      <c r="ND8" s="154">
        <v>18</v>
      </c>
      <c r="NE8" s="154">
        <v>19</v>
      </c>
      <c r="NF8" s="154">
        <v>20</v>
      </c>
      <c r="NG8" s="154">
        <v>21</v>
      </c>
      <c r="NH8" s="154">
        <v>22</v>
      </c>
      <c r="NI8" s="154">
        <v>23</v>
      </c>
      <c r="NJ8" s="154">
        <v>0</v>
      </c>
      <c r="NK8" s="154">
        <v>1</v>
      </c>
      <c r="NL8" s="154">
        <v>2</v>
      </c>
      <c r="NM8" s="154">
        <v>3</v>
      </c>
      <c r="NN8" s="154">
        <v>4</v>
      </c>
      <c r="NO8" s="154">
        <v>5</v>
      </c>
      <c r="NP8" s="154">
        <v>6</v>
      </c>
      <c r="NQ8" s="154">
        <v>7</v>
      </c>
      <c r="NR8" s="154">
        <v>8</v>
      </c>
      <c r="NS8" s="154">
        <v>9</v>
      </c>
      <c r="NT8" s="154">
        <v>10</v>
      </c>
      <c r="NU8" s="154">
        <v>11</v>
      </c>
      <c r="NV8" s="154">
        <v>12</v>
      </c>
      <c r="NW8" s="154">
        <v>13</v>
      </c>
      <c r="NX8" s="154">
        <v>14</v>
      </c>
      <c r="NY8" s="154">
        <v>15</v>
      </c>
      <c r="NZ8" s="154">
        <v>16</v>
      </c>
      <c r="OA8" s="154">
        <v>17</v>
      </c>
      <c r="OB8" s="154">
        <v>18</v>
      </c>
      <c r="OC8" s="154">
        <v>19</v>
      </c>
      <c r="OD8" s="154">
        <v>20</v>
      </c>
      <c r="OE8" s="154">
        <v>21</v>
      </c>
      <c r="OF8" s="154">
        <v>22</v>
      </c>
      <c r="OG8" s="154">
        <v>23</v>
      </c>
      <c r="OH8" s="154">
        <v>0</v>
      </c>
      <c r="OI8" s="154">
        <v>1</v>
      </c>
      <c r="OJ8" s="154">
        <v>2</v>
      </c>
      <c r="OK8" s="154">
        <v>3</v>
      </c>
      <c r="OL8" s="154">
        <v>4</v>
      </c>
      <c r="OM8" s="154">
        <v>5</v>
      </c>
      <c r="ON8" s="154">
        <v>6</v>
      </c>
      <c r="OO8" s="154">
        <v>7</v>
      </c>
      <c r="OP8" s="154">
        <v>8</v>
      </c>
      <c r="OQ8" s="154">
        <v>9</v>
      </c>
      <c r="OR8" s="154">
        <v>10</v>
      </c>
      <c r="OS8" s="154">
        <v>11</v>
      </c>
      <c r="OT8" s="154">
        <v>12</v>
      </c>
      <c r="OU8" s="154">
        <v>13</v>
      </c>
      <c r="OV8" s="154">
        <v>14</v>
      </c>
      <c r="OW8" s="154">
        <v>15</v>
      </c>
      <c r="OX8" s="154">
        <v>16</v>
      </c>
      <c r="OY8" s="154">
        <v>17</v>
      </c>
      <c r="OZ8" s="154">
        <v>18</v>
      </c>
      <c r="PA8" s="154">
        <v>19</v>
      </c>
      <c r="PB8" s="154">
        <v>20</v>
      </c>
      <c r="PC8" s="154">
        <v>21</v>
      </c>
      <c r="PD8" s="154">
        <v>22</v>
      </c>
      <c r="PE8" s="154">
        <v>23</v>
      </c>
      <c r="PF8" s="154">
        <v>0</v>
      </c>
      <c r="PG8" s="154">
        <v>1</v>
      </c>
      <c r="PH8" s="154">
        <v>2</v>
      </c>
      <c r="PI8" s="154">
        <v>3</v>
      </c>
      <c r="PJ8" s="154">
        <v>4</v>
      </c>
      <c r="PK8" s="154">
        <v>5</v>
      </c>
      <c r="PL8" s="154">
        <v>6</v>
      </c>
      <c r="PM8" s="154">
        <v>7</v>
      </c>
      <c r="PN8" s="154">
        <v>8</v>
      </c>
      <c r="PO8" s="154">
        <v>9</v>
      </c>
      <c r="PP8" s="154">
        <v>10</v>
      </c>
      <c r="PQ8" s="154">
        <v>11</v>
      </c>
      <c r="PR8" s="154">
        <v>12</v>
      </c>
      <c r="PS8" s="154">
        <v>13</v>
      </c>
      <c r="PT8" s="154">
        <v>14</v>
      </c>
      <c r="PU8" s="154">
        <v>15</v>
      </c>
      <c r="PV8" s="154">
        <v>16</v>
      </c>
      <c r="PW8" s="154">
        <v>17</v>
      </c>
      <c r="PX8" s="154">
        <v>18</v>
      </c>
      <c r="PY8" s="154">
        <v>19</v>
      </c>
      <c r="PZ8" s="154">
        <v>20</v>
      </c>
      <c r="QA8" s="154">
        <v>21</v>
      </c>
      <c r="QB8" s="154">
        <v>22</v>
      </c>
      <c r="QC8" s="154">
        <v>23</v>
      </c>
      <c r="QD8" s="154">
        <v>0</v>
      </c>
      <c r="QE8" s="154">
        <v>1</v>
      </c>
      <c r="QF8" s="154">
        <v>2</v>
      </c>
      <c r="QG8" s="154">
        <v>3</v>
      </c>
      <c r="QH8" s="154">
        <v>4</v>
      </c>
      <c r="QI8" s="154">
        <v>5</v>
      </c>
      <c r="QJ8" s="154">
        <v>6</v>
      </c>
      <c r="QK8" s="154">
        <v>7</v>
      </c>
      <c r="QL8" s="154">
        <v>8</v>
      </c>
      <c r="QM8" s="154">
        <v>9</v>
      </c>
      <c r="QN8" s="154">
        <v>10</v>
      </c>
      <c r="QO8" s="154">
        <v>11</v>
      </c>
      <c r="QP8" s="154">
        <v>12</v>
      </c>
      <c r="QQ8" s="154">
        <v>13</v>
      </c>
      <c r="QR8" s="154">
        <v>14</v>
      </c>
      <c r="QS8" s="154">
        <v>15</v>
      </c>
      <c r="QT8" s="154">
        <v>16</v>
      </c>
      <c r="QU8" s="154">
        <v>17</v>
      </c>
      <c r="QV8" s="154">
        <v>18</v>
      </c>
      <c r="QW8" s="154">
        <v>19</v>
      </c>
      <c r="QX8" s="154">
        <v>20</v>
      </c>
      <c r="QY8" s="154">
        <v>21</v>
      </c>
      <c r="QZ8" s="154">
        <v>22</v>
      </c>
      <c r="RA8" s="154">
        <v>23</v>
      </c>
      <c r="RB8" s="154">
        <v>0</v>
      </c>
      <c r="RC8" s="154">
        <v>1</v>
      </c>
      <c r="RD8" s="154">
        <v>2</v>
      </c>
      <c r="RE8" s="154">
        <v>3</v>
      </c>
      <c r="RF8" s="154">
        <v>4</v>
      </c>
      <c r="RG8" s="154">
        <v>5</v>
      </c>
      <c r="RH8" s="154">
        <v>6</v>
      </c>
      <c r="RI8" s="154">
        <v>7</v>
      </c>
      <c r="RJ8" s="154">
        <v>8</v>
      </c>
      <c r="RK8" s="154">
        <v>9</v>
      </c>
      <c r="RL8" s="154">
        <v>10</v>
      </c>
      <c r="RM8" s="154">
        <v>11</v>
      </c>
      <c r="RN8" s="154">
        <v>12</v>
      </c>
      <c r="RO8" s="154">
        <v>13</v>
      </c>
      <c r="RP8" s="154">
        <v>14</v>
      </c>
      <c r="RQ8" s="154">
        <v>15</v>
      </c>
      <c r="RR8" s="154">
        <v>16</v>
      </c>
      <c r="RS8" s="154">
        <v>17</v>
      </c>
      <c r="RT8" s="154">
        <v>18</v>
      </c>
      <c r="RU8" s="154">
        <v>19</v>
      </c>
      <c r="RV8" s="154">
        <v>20</v>
      </c>
      <c r="RW8" s="154">
        <v>21</v>
      </c>
      <c r="RX8" s="154">
        <v>22</v>
      </c>
      <c r="RY8" s="154">
        <v>23</v>
      </c>
      <c r="RZ8" s="154">
        <v>0</v>
      </c>
      <c r="SA8" s="154">
        <v>1</v>
      </c>
      <c r="SB8" s="154">
        <v>2</v>
      </c>
      <c r="SC8" s="154">
        <v>3</v>
      </c>
      <c r="SD8" s="154">
        <v>4</v>
      </c>
      <c r="SE8" s="154">
        <v>5</v>
      </c>
      <c r="SF8" s="154">
        <v>6</v>
      </c>
      <c r="SG8" s="154">
        <v>7</v>
      </c>
      <c r="SH8" s="154">
        <v>8</v>
      </c>
      <c r="SI8" s="154">
        <v>9</v>
      </c>
      <c r="SJ8" s="154">
        <v>10</v>
      </c>
      <c r="SK8" s="154">
        <v>11</v>
      </c>
      <c r="SL8" s="154">
        <v>12</v>
      </c>
      <c r="SM8" s="154">
        <v>13</v>
      </c>
      <c r="SN8" s="154">
        <v>14</v>
      </c>
      <c r="SO8" s="154">
        <v>15</v>
      </c>
      <c r="SP8" s="154">
        <v>16</v>
      </c>
      <c r="SQ8" s="154">
        <v>17</v>
      </c>
      <c r="SR8" s="154">
        <v>18</v>
      </c>
      <c r="SS8" s="154">
        <v>19</v>
      </c>
      <c r="ST8" s="154">
        <v>20</v>
      </c>
      <c r="SU8" s="154">
        <v>21</v>
      </c>
      <c r="SV8" s="154">
        <v>22</v>
      </c>
      <c r="SW8" s="154">
        <v>23</v>
      </c>
      <c r="SX8" s="154">
        <v>0</v>
      </c>
      <c r="SY8" s="154">
        <v>1</v>
      </c>
      <c r="SZ8" s="154">
        <v>2</v>
      </c>
      <c r="TA8" s="154">
        <v>3</v>
      </c>
      <c r="TB8" s="154">
        <v>4</v>
      </c>
      <c r="TC8" s="154">
        <v>5</v>
      </c>
      <c r="TD8" s="154">
        <v>6</v>
      </c>
      <c r="TE8" s="154">
        <v>7</v>
      </c>
      <c r="TF8" s="154">
        <v>8</v>
      </c>
      <c r="TG8" s="154">
        <v>9</v>
      </c>
      <c r="TH8" s="154">
        <v>10</v>
      </c>
      <c r="TI8" s="154">
        <v>11</v>
      </c>
      <c r="TJ8" s="154">
        <v>12</v>
      </c>
      <c r="TK8" s="154">
        <v>13</v>
      </c>
      <c r="TL8" s="154">
        <v>14</v>
      </c>
      <c r="TM8" s="154">
        <v>15</v>
      </c>
      <c r="TN8" s="154">
        <v>16</v>
      </c>
      <c r="TO8" s="154">
        <v>17</v>
      </c>
      <c r="TP8" s="154">
        <v>18</v>
      </c>
      <c r="TQ8" s="154">
        <v>19</v>
      </c>
      <c r="TR8" s="154">
        <v>20</v>
      </c>
      <c r="TS8" s="154">
        <v>21</v>
      </c>
      <c r="TT8" s="154">
        <v>22</v>
      </c>
      <c r="TU8" s="154">
        <v>23</v>
      </c>
      <c r="TV8" s="138"/>
    </row>
    <row r="9" spans="1:551" ht="24" customHeight="1" x14ac:dyDescent="0.25">
      <c r="A9" s="114" t="s">
        <v>225</v>
      </c>
      <c r="B9" s="114" t="s">
        <v>217</v>
      </c>
      <c r="C9" s="114" t="s">
        <v>218</v>
      </c>
      <c r="D9" s="114" t="s">
        <v>219</v>
      </c>
      <c r="E9" s="114" t="s">
        <v>220</v>
      </c>
      <c r="F9" s="114" t="s">
        <v>221</v>
      </c>
      <c r="H9" s="139"/>
      <c r="I9" s="139"/>
      <c r="J9" s="193" t="s">
        <v>27</v>
      </c>
      <c r="K9" s="139" t="s">
        <v>26</v>
      </c>
      <c r="L9" s="139" t="s">
        <v>133</v>
      </c>
      <c r="M9" s="139" t="s">
        <v>134</v>
      </c>
      <c r="N9" s="139" t="s">
        <v>216</v>
      </c>
      <c r="O9" s="139" t="s">
        <v>442</v>
      </c>
      <c r="P9" s="139" t="s">
        <v>443</v>
      </c>
      <c r="Q9" s="139" t="s">
        <v>444</v>
      </c>
      <c r="R9" s="139" t="s">
        <v>445</v>
      </c>
      <c r="S9" s="139" t="s">
        <v>446</v>
      </c>
      <c r="T9" s="139" t="s">
        <v>447</v>
      </c>
      <c r="U9" s="139" t="s">
        <v>448</v>
      </c>
      <c r="V9" s="139" t="s">
        <v>449</v>
      </c>
      <c r="W9" s="139" t="s">
        <v>450</v>
      </c>
      <c r="X9" s="139" t="s">
        <v>214</v>
      </c>
      <c r="Y9" s="139" t="s">
        <v>224</v>
      </c>
      <c r="Z9" s="140" t="s">
        <v>451</v>
      </c>
      <c r="AA9" s="139" t="s">
        <v>452</v>
      </c>
      <c r="AB9" s="139" t="s">
        <v>453</v>
      </c>
      <c r="AC9" s="139" t="s">
        <v>454</v>
      </c>
      <c r="AD9" s="139" t="s">
        <v>183</v>
      </c>
      <c r="AE9" s="139" t="s">
        <v>455</v>
      </c>
      <c r="AF9" s="139" t="s">
        <v>184</v>
      </c>
      <c r="AG9" s="139" t="s">
        <v>12</v>
      </c>
      <c r="AH9" s="139" t="s">
        <v>457</v>
      </c>
      <c r="AI9" s="139" t="s">
        <v>459</v>
      </c>
      <c r="AJ9" s="139" t="s">
        <v>461</v>
      </c>
      <c r="AK9" s="139" t="s">
        <v>463</v>
      </c>
      <c r="AL9" s="139" t="s">
        <v>163</v>
      </c>
      <c r="AM9" s="139" t="s">
        <v>164</v>
      </c>
      <c r="AN9" s="139" t="s">
        <v>165</v>
      </c>
      <c r="AO9" s="139" t="s">
        <v>166</v>
      </c>
      <c r="AP9" s="139" t="s">
        <v>167</v>
      </c>
      <c r="AQ9" s="139" t="s">
        <v>168</v>
      </c>
      <c r="AR9" s="139" t="s">
        <v>169</v>
      </c>
      <c r="AS9" s="139" t="s">
        <v>170</v>
      </c>
      <c r="AT9" s="139" t="s">
        <v>171</v>
      </c>
      <c r="AU9" s="139" t="s">
        <v>172</v>
      </c>
      <c r="AV9" s="139" t="s">
        <v>173</v>
      </c>
      <c r="AW9" s="139" t="s">
        <v>174</v>
      </c>
      <c r="AX9" s="139" t="s">
        <v>175</v>
      </c>
      <c r="AY9" s="139" t="s">
        <v>176</v>
      </c>
      <c r="AZ9" s="139" t="s">
        <v>177</v>
      </c>
      <c r="BA9" s="139" t="s">
        <v>178</v>
      </c>
      <c r="BB9" s="139" t="s">
        <v>179</v>
      </c>
      <c r="BC9" s="139" t="s">
        <v>180</v>
      </c>
      <c r="BD9" s="139" t="s">
        <v>181</v>
      </c>
      <c r="BE9" s="139" t="s">
        <v>182</v>
      </c>
      <c r="BF9" s="141" t="s">
        <v>464</v>
      </c>
      <c r="BG9" s="141" t="s">
        <v>465</v>
      </c>
      <c r="BH9" s="141" t="s">
        <v>466</v>
      </c>
      <c r="BI9" s="142"/>
      <c r="BJ9" s="161" t="s">
        <v>475</v>
      </c>
      <c r="BK9" s="161" t="s">
        <v>476</v>
      </c>
      <c r="BL9" s="161" t="s">
        <v>477</v>
      </c>
      <c r="BM9" s="161" t="s">
        <v>478</v>
      </c>
      <c r="BN9" s="161" t="s">
        <v>479</v>
      </c>
      <c r="BO9" s="161" t="s">
        <v>480</v>
      </c>
      <c r="BP9" s="161" t="s">
        <v>481</v>
      </c>
      <c r="BQ9" s="161" t="s">
        <v>482</v>
      </c>
      <c r="BR9" s="161" t="s">
        <v>483</v>
      </c>
      <c r="BS9" s="161" t="s">
        <v>484</v>
      </c>
      <c r="BT9" s="161" t="s">
        <v>485</v>
      </c>
      <c r="BU9" s="161" t="s">
        <v>486</v>
      </c>
      <c r="BV9" s="161" t="s">
        <v>487</v>
      </c>
      <c r="BW9" s="161" t="s">
        <v>488</v>
      </c>
      <c r="BX9" s="161" t="s">
        <v>489</v>
      </c>
      <c r="BY9" s="161" t="s">
        <v>490</v>
      </c>
      <c r="BZ9" s="161" t="s">
        <v>491</v>
      </c>
      <c r="CA9" s="161" t="s">
        <v>492</v>
      </c>
      <c r="CB9" s="161" t="s">
        <v>493</v>
      </c>
      <c r="CC9" s="161" t="s">
        <v>494</v>
      </c>
      <c r="CD9" s="161" t="s">
        <v>495</v>
      </c>
      <c r="CE9" s="161" t="s">
        <v>496</v>
      </c>
      <c r="CF9" s="161" t="s">
        <v>497</v>
      </c>
      <c r="CG9" s="161" t="s">
        <v>498</v>
      </c>
      <c r="CH9" s="161" t="s">
        <v>475</v>
      </c>
      <c r="CI9" s="161" t="s">
        <v>476</v>
      </c>
      <c r="CJ9" s="161" t="s">
        <v>477</v>
      </c>
      <c r="CK9" s="161" t="s">
        <v>478</v>
      </c>
      <c r="CL9" s="161" t="s">
        <v>479</v>
      </c>
      <c r="CM9" s="161" t="s">
        <v>480</v>
      </c>
      <c r="CN9" s="161" t="s">
        <v>481</v>
      </c>
      <c r="CO9" s="161" t="s">
        <v>482</v>
      </c>
      <c r="CP9" s="161" t="s">
        <v>483</v>
      </c>
      <c r="CQ9" s="161" t="s">
        <v>484</v>
      </c>
      <c r="CR9" s="161" t="s">
        <v>485</v>
      </c>
      <c r="CS9" s="161" t="s">
        <v>486</v>
      </c>
      <c r="CT9" s="161" t="s">
        <v>487</v>
      </c>
      <c r="CU9" s="161" t="s">
        <v>488</v>
      </c>
      <c r="CV9" s="161" t="s">
        <v>489</v>
      </c>
      <c r="CW9" s="161" t="s">
        <v>490</v>
      </c>
      <c r="CX9" s="161" t="s">
        <v>491</v>
      </c>
      <c r="CY9" s="161" t="s">
        <v>492</v>
      </c>
      <c r="CZ9" s="161" t="s">
        <v>493</v>
      </c>
      <c r="DA9" s="161" t="s">
        <v>494</v>
      </c>
      <c r="DB9" s="161" t="s">
        <v>495</v>
      </c>
      <c r="DC9" s="161" t="s">
        <v>496</v>
      </c>
      <c r="DD9" s="161" t="s">
        <v>497</v>
      </c>
      <c r="DE9" s="161" t="s">
        <v>498</v>
      </c>
      <c r="DF9" s="161" t="s">
        <v>475</v>
      </c>
      <c r="DG9" s="161" t="s">
        <v>476</v>
      </c>
      <c r="DH9" s="161" t="s">
        <v>477</v>
      </c>
      <c r="DI9" s="161" t="s">
        <v>478</v>
      </c>
      <c r="DJ9" s="161" t="s">
        <v>479</v>
      </c>
      <c r="DK9" s="161" t="s">
        <v>480</v>
      </c>
      <c r="DL9" s="161" t="s">
        <v>481</v>
      </c>
      <c r="DM9" s="161" t="s">
        <v>482</v>
      </c>
      <c r="DN9" s="161" t="s">
        <v>483</v>
      </c>
      <c r="DO9" s="161" t="s">
        <v>484</v>
      </c>
      <c r="DP9" s="161" t="s">
        <v>485</v>
      </c>
      <c r="DQ9" s="161" t="s">
        <v>486</v>
      </c>
      <c r="DR9" s="161" t="s">
        <v>487</v>
      </c>
      <c r="DS9" s="161" t="s">
        <v>488</v>
      </c>
      <c r="DT9" s="161" t="s">
        <v>489</v>
      </c>
      <c r="DU9" s="161" t="s">
        <v>490</v>
      </c>
      <c r="DV9" s="161" t="s">
        <v>491</v>
      </c>
      <c r="DW9" s="161" t="s">
        <v>492</v>
      </c>
      <c r="DX9" s="161" t="s">
        <v>493</v>
      </c>
      <c r="DY9" s="161" t="s">
        <v>494</v>
      </c>
      <c r="DZ9" s="161" t="s">
        <v>495</v>
      </c>
      <c r="EA9" s="161" t="s">
        <v>496</v>
      </c>
      <c r="EB9" s="161" t="s">
        <v>497</v>
      </c>
      <c r="EC9" s="161" t="s">
        <v>498</v>
      </c>
      <c r="ED9" s="161" t="s">
        <v>475</v>
      </c>
      <c r="EE9" s="161" t="s">
        <v>476</v>
      </c>
      <c r="EF9" s="161" t="s">
        <v>477</v>
      </c>
      <c r="EG9" s="161" t="s">
        <v>478</v>
      </c>
      <c r="EH9" s="161" t="s">
        <v>479</v>
      </c>
      <c r="EI9" s="161" t="s">
        <v>480</v>
      </c>
      <c r="EJ9" s="161" t="s">
        <v>481</v>
      </c>
      <c r="EK9" s="161" t="s">
        <v>482</v>
      </c>
      <c r="EL9" s="161" t="s">
        <v>483</v>
      </c>
      <c r="EM9" s="161" t="s">
        <v>484</v>
      </c>
      <c r="EN9" s="161" t="s">
        <v>485</v>
      </c>
      <c r="EO9" s="161" t="s">
        <v>486</v>
      </c>
      <c r="EP9" s="161" t="s">
        <v>487</v>
      </c>
      <c r="EQ9" s="161" t="s">
        <v>488</v>
      </c>
      <c r="ER9" s="161" t="s">
        <v>489</v>
      </c>
      <c r="ES9" s="161" t="s">
        <v>490</v>
      </c>
      <c r="ET9" s="161" t="s">
        <v>491</v>
      </c>
      <c r="EU9" s="161" t="s">
        <v>492</v>
      </c>
      <c r="EV9" s="161" t="s">
        <v>493</v>
      </c>
      <c r="EW9" s="161" t="s">
        <v>494</v>
      </c>
      <c r="EX9" s="161" t="s">
        <v>495</v>
      </c>
      <c r="EY9" s="161" t="s">
        <v>496</v>
      </c>
      <c r="EZ9" s="161" t="s">
        <v>497</v>
      </c>
      <c r="FA9" s="161" t="s">
        <v>498</v>
      </c>
      <c r="FB9" s="161" t="s">
        <v>475</v>
      </c>
      <c r="FC9" s="161" t="s">
        <v>476</v>
      </c>
      <c r="FD9" s="161" t="s">
        <v>477</v>
      </c>
      <c r="FE9" s="161" t="s">
        <v>478</v>
      </c>
      <c r="FF9" s="161" t="s">
        <v>479</v>
      </c>
      <c r="FG9" s="161" t="s">
        <v>480</v>
      </c>
      <c r="FH9" s="161" t="s">
        <v>481</v>
      </c>
      <c r="FI9" s="161" t="s">
        <v>482</v>
      </c>
      <c r="FJ9" s="161" t="s">
        <v>483</v>
      </c>
      <c r="FK9" s="161" t="s">
        <v>484</v>
      </c>
      <c r="FL9" s="161" t="s">
        <v>485</v>
      </c>
      <c r="FM9" s="161" t="s">
        <v>486</v>
      </c>
      <c r="FN9" s="161" t="s">
        <v>487</v>
      </c>
      <c r="FO9" s="161" t="s">
        <v>488</v>
      </c>
      <c r="FP9" s="161" t="s">
        <v>489</v>
      </c>
      <c r="FQ9" s="161" t="s">
        <v>490</v>
      </c>
      <c r="FR9" s="161" t="s">
        <v>491</v>
      </c>
      <c r="FS9" s="161" t="s">
        <v>492</v>
      </c>
      <c r="FT9" s="161" t="s">
        <v>493</v>
      </c>
      <c r="FU9" s="161" t="s">
        <v>494</v>
      </c>
      <c r="FV9" s="161" t="s">
        <v>495</v>
      </c>
      <c r="FW9" s="161" t="s">
        <v>496</v>
      </c>
      <c r="FX9" s="161" t="s">
        <v>497</v>
      </c>
      <c r="FY9" s="161" t="s">
        <v>498</v>
      </c>
      <c r="FZ9" s="161" t="s">
        <v>475</v>
      </c>
      <c r="GA9" s="161" t="s">
        <v>476</v>
      </c>
      <c r="GB9" s="161" t="s">
        <v>477</v>
      </c>
      <c r="GC9" s="161" t="s">
        <v>478</v>
      </c>
      <c r="GD9" s="161" t="s">
        <v>479</v>
      </c>
      <c r="GE9" s="161" t="s">
        <v>480</v>
      </c>
      <c r="GF9" s="161" t="s">
        <v>481</v>
      </c>
      <c r="GG9" s="161" t="s">
        <v>482</v>
      </c>
      <c r="GH9" s="161" t="s">
        <v>483</v>
      </c>
      <c r="GI9" s="161" t="s">
        <v>484</v>
      </c>
      <c r="GJ9" s="161" t="s">
        <v>485</v>
      </c>
      <c r="GK9" s="161" t="s">
        <v>486</v>
      </c>
      <c r="GL9" s="161" t="s">
        <v>487</v>
      </c>
      <c r="GM9" s="161" t="s">
        <v>488</v>
      </c>
      <c r="GN9" s="161" t="s">
        <v>489</v>
      </c>
      <c r="GO9" s="161" t="s">
        <v>490</v>
      </c>
      <c r="GP9" s="161" t="s">
        <v>491</v>
      </c>
      <c r="GQ9" s="161" t="s">
        <v>492</v>
      </c>
      <c r="GR9" s="161" t="s">
        <v>493</v>
      </c>
      <c r="GS9" s="161" t="s">
        <v>494</v>
      </c>
      <c r="GT9" s="161" t="s">
        <v>495</v>
      </c>
      <c r="GU9" s="161" t="s">
        <v>496</v>
      </c>
      <c r="GV9" s="161" t="s">
        <v>497</v>
      </c>
      <c r="GW9" s="161" t="s">
        <v>498</v>
      </c>
      <c r="GX9" s="161" t="s">
        <v>475</v>
      </c>
      <c r="GY9" s="161" t="s">
        <v>476</v>
      </c>
      <c r="GZ9" s="161" t="s">
        <v>477</v>
      </c>
      <c r="HA9" s="161" t="s">
        <v>478</v>
      </c>
      <c r="HB9" s="161" t="s">
        <v>479</v>
      </c>
      <c r="HC9" s="161" t="s">
        <v>480</v>
      </c>
      <c r="HD9" s="161" t="s">
        <v>481</v>
      </c>
      <c r="HE9" s="161" t="s">
        <v>482</v>
      </c>
      <c r="HF9" s="161" t="s">
        <v>483</v>
      </c>
      <c r="HG9" s="161" t="s">
        <v>484</v>
      </c>
      <c r="HH9" s="161" t="s">
        <v>485</v>
      </c>
      <c r="HI9" s="161" t="s">
        <v>486</v>
      </c>
      <c r="HJ9" s="161" t="s">
        <v>487</v>
      </c>
      <c r="HK9" s="161" t="s">
        <v>488</v>
      </c>
      <c r="HL9" s="161" t="s">
        <v>489</v>
      </c>
      <c r="HM9" s="161" t="s">
        <v>490</v>
      </c>
      <c r="HN9" s="161" t="s">
        <v>491</v>
      </c>
      <c r="HO9" s="161" t="s">
        <v>492</v>
      </c>
      <c r="HP9" s="161" t="s">
        <v>493</v>
      </c>
      <c r="HQ9" s="161" t="s">
        <v>494</v>
      </c>
      <c r="HR9" s="161" t="s">
        <v>495</v>
      </c>
      <c r="HS9" s="161" t="s">
        <v>496</v>
      </c>
      <c r="HT9" s="161" t="s">
        <v>497</v>
      </c>
      <c r="HU9" s="161" t="s">
        <v>498</v>
      </c>
      <c r="HV9" s="161" t="s">
        <v>475</v>
      </c>
      <c r="HW9" s="161" t="s">
        <v>476</v>
      </c>
      <c r="HX9" s="161" t="s">
        <v>477</v>
      </c>
      <c r="HY9" s="161" t="s">
        <v>478</v>
      </c>
      <c r="HZ9" s="161" t="s">
        <v>479</v>
      </c>
      <c r="IA9" s="161" t="s">
        <v>480</v>
      </c>
      <c r="IB9" s="161" t="s">
        <v>481</v>
      </c>
      <c r="IC9" s="161" t="s">
        <v>482</v>
      </c>
      <c r="ID9" s="161" t="s">
        <v>483</v>
      </c>
      <c r="IE9" s="161" t="s">
        <v>484</v>
      </c>
      <c r="IF9" s="161" t="s">
        <v>485</v>
      </c>
      <c r="IG9" s="161" t="s">
        <v>486</v>
      </c>
      <c r="IH9" s="161" t="s">
        <v>487</v>
      </c>
      <c r="II9" s="161" t="s">
        <v>488</v>
      </c>
      <c r="IJ9" s="161" t="s">
        <v>489</v>
      </c>
      <c r="IK9" s="161" t="s">
        <v>490</v>
      </c>
      <c r="IL9" s="161" t="s">
        <v>491</v>
      </c>
      <c r="IM9" s="161" t="s">
        <v>492</v>
      </c>
      <c r="IN9" s="161" t="s">
        <v>493</v>
      </c>
      <c r="IO9" s="161" t="s">
        <v>494</v>
      </c>
      <c r="IP9" s="161" t="s">
        <v>495</v>
      </c>
      <c r="IQ9" s="161" t="s">
        <v>496</v>
      </c>
      <c r="IR9" s="161" t="s">
        <v>497</v>
      </c>
      <c r="IS9" s="161" t="s">
        <v>498</v>
      </c>
      <c r="IT9" s="161" t="s">
        <v>475</v>
      </c>
      <c r="IU9" s="161" t="s">
        <v>476</v>
      </c>
      <c r="IV9" s="161" t="s">
        <v>477</v>
      </c>
      <c r="IW9" s="161" t="s">
        <v>478</v>
      </c>
      <c r="IX9" s="161" t="s">
        <v>479</v>
      </c>
      <c r="IY9" s="161" t="s">
        <v>480</v>
      </c>
      <c r="IZ9" s="161" t="s">
        <v>481</v>
      </c>
      <c r="JA9" s="161" t="s">
        <v>482</v>
      </c>
      <c r="JB9" s="161" t="s">
        <v>483</v>
      </c>
      <c r="JC9" s="161" t="s">
        <v>484</v>
      </c>
      <c r="JD9" s="161" t="s">
        <v>485</v>
      </c>
      <c r="JE9" s="161" t="s">
        <v>486</v>
      </c>
      <c r="JF9" s="161" t="s">
        <v>487</v>
      </c>
      <c r="JG9" s="161" t="s">
        <v>488</v>
      </c>
      <c r="JH9" s="161" t="s">
        <v>489</v>
      </c>
      <c r="JI9" s="161" t="s">
        <v>490</v>
      </c>
      <c r="JJ9" s="161" t="s">
        <v>491</v>
      </c>
      <c r="JK9" s="161" t="s">
        <v>492</v>
      </c>
      <c r="JL9" s="161" t="s">
        <v>493</v>
      </c>
      <c r="JM9" s="161" t="s">
        <v>494</v>
      </c>
      <c r="JN9" s="161" t="s">
        <v>495</v>
      </c>
      <c r="JO9" s="161" t="s">
        <v>496</v>
      </c>
      <c r="JP9" s="161" t="s">
        <v>497</v>
      </c>
      <c r="JQ9" s="161" t="s">
        <v>498</v>
      </c>
      <c r="JR9" s="161" t="s">
        <v>475</v>
      </c>
      <c r="JS9" s="161" t="s">
        <v>476</v>
      </c>
      <c r="JT9" s="161" t="s">
        <v>477</v>
      </c>
      <c r="JU9" s="161" t="s">
        <v>478</v>
      </c>
      <c r="JV9" s="161" t="s">
        <v>479</v>
      </c>
      <c r="JW9" s="161" t="s">
        <v>480</v>
      </c>
      <c r="JX9" s="161" t="s">
        <v>481</v>
      </c>
      <c r="JY9" s="161" t="s">
        <v>482</v>
      </c>
      <c r="JZ9" s="161" t="s">
        <v>483</v>
      </c>
      <c r="KA9" s="161" t="s">
        <v>484</v>
      </c>
      <c r="KB9" s="161" t="s">
        <v>485</v>
      </c>
      <c r="KC9" s="161" t="s">
        <v>486</v>
      </c>
      <c r="KD9" s="161" t="s">
        <v>487</v>
      </c>
      <c r="KE9" s="161" t="s">
        <v>488</v>
      </c>
      <c r="KF9" s="161" t="s">
        <v>489</v>
      </c>
      <c r="KG9" s="161" t="s">
        <v>490</v>
      </c>
      <c r="KH9" s="161" t="s">
        <v>491</v>
      </c>
      <c r="KI9" s="161" t="s">
        <v>492</v>
      </c>
      <c r="KJ9" s="161" t="s">
        <v>493</v>
      </c>
      <c r="KK9" s="161" t="s">
        <v>494</v>
      </c>
      <c r="KL9" s="161" t="s">
        <v>495</v>
      </c>
      <c r="KM9" s="161" t="s">
        <v>496</v>
      </c>
      <c r="KN9" s="161" t="s">
        <v>497</v>
      </c>
      <c r="KO9" s="161" t="s">
        <v>498</v>
      </c>
      <c r="KP9" s="161" t="s">
        <v>475</v>
      </c>
      <c r="KQ9" s="161" t="s">
        <v>476</v>
      </c>
      <c r="KR9" s="161" t="s">
        <v>477</v>
      </c>
      <c r="KS9" s="161" t="s">
        <v>478</v>
      </c>
      <c r="KT9" s="161" t="s">
        <v>479</v>
      </c>
      <c r="KU9" s="161" t="s">
        <v>480</v>
      </c>
      <c r="KV9" s="161" t="s">
        <v>481</v>
      </c>
      <c r="KW9" s="161" t="s">
        <v>482</v>
      </c>
      <c r="KX9" s="161" t="s">
        <v>483</v>
      </c>
      <c r="KY9" s="161" t="s">
        <v>484</v>
      </c>
      <c r="KZ9" s="161" t="s">
        <v>485</v>
      </c>
      <c r="LA9" s="161" t="s">
        <v>486</v>
      </c>
      <c r="LB9" s="161" t="s">
        <v>487</v>
      </c>
      <c r="LC9" s="161" t="s">
        <v>488</v>
      </c>
      <c r="LD9" s="161" t="s">
        <v>489</v>
      </c>
      <c r="LE9" s="161" t="s">
        <v>490</v>
      </c>
      <c r="LF9" s="161" t="s">
        <v>491</v>
      </c>
      <c r="LG9" s="161" t="s">
        <v>492</v>
      </c>
      <c r="LH9" s="161" t="s">
        <v>493</v>
      </c>
      <c r="LI9" s="161" t="s">
        <v>494</v>
      </c>
      <c r="LJ9" s="161" t="s">
        <v>495</v>
      </c>
      <c r="LK9" s="161" t="s">
        <v>496</v>
      </c>
      <c r="LL9" s="161" t="s">
        <v>497</v>
      </c>
      <c r="LM9" s="161" t="s">
        <v>498</v>
      </c>
      <c r="LN9" s="161" t="s">
        <v>475</v>
      </c>
      <c r="LO9" s="161" t="s">
        <v>476</v>
      </c>
      <c r="LP9" s="161" t="s">
        <v>477</v>
      </c>
      <c r="LQ9" s="161" t="s">
        <v>478</v>
      </c>
      <c r="LR9" s="161" t="s">
        <v>479</v>
      </c>
      <c r="LS9" s="161" t="s">
        <v>480</v>
      </c>
      <c r="LT9" s="161" t="s">
        <v>481</v>
      </c>
      <c r="LU9" s="161" t="s">
        <v>482</v>
      </c>
      <c r="LV9" s="161" t="s">
        <v>483</v>
      </c>
      <c r="LW9" s="161" t="s">
        <v>484</v>
      </c>
      <c r="LX9" s="161" t="s">
        <v>485</v>
      </c>
      <c r="LY9" s="161" t="s">
        <v>486</v>
      </c>
      <c r="LZ9" s="161" t="s">
        <v>487</v>
      </c>
      <c r="MA9" s="161" t="s">
        <v>488</v>
      </c>
      <c r="MB9" s="161" t="s">
        <v>489</v>
      </c>
      <c r="MC9" s="161" t="s">
        <v>490</v>
      </c>
      <c r="MD9" s="161" t="s">
        <v>491</v>
      </c>
      <c r="ME9" s="161" t="s">
        <v>492</v>
      </c>
      <c r="MF9" s="161" t="s">
        <v>493</v>
      </c>
      <c r="MG9" s="161" t="s">
        <v>494</v>
      </c>
      <c r="MH9" s="161" t="s">
        <v>495</v>
      </c>
      <c r="MI9" s="161" t="s">
        <v>496</v>
      </c>
      <c r="MJ9" s="161" t="s">
        <v>497</v>
      </c>
      <c r="MK9" s="161" t="s">
        <v>498</v>
      </c>
      <c r="ML9" s="161" t="s">
        <v>475</v>
      </c>
      <c r="MM9" s="161" t="s">
        <v>476</v>
      </c>
      <c r="MN9" s="161" t="s">
        <v>477</v>
      </c>
      <c r="MO9" s="161" t="s">
        <v>478</v>
      </c>
      <c r="MP9" s="161" t="s">
        <v>479</v>
      </c>
      <c r="MQ9" s="161" t="s">
        <v>480</v>
      </c>
      <c r="MR9" s="161" t="s">
        <v>481</v>
      </c>
      <c r="MS9" s="161" t="s">
        <v>482</v>
      </c>
      <c r="MT9" s="161" t="s">
        <v>483</v>
      </c>
      <c r="MU9" s="161" t="s">
        <v>484</v>
      </c>
      <c r="MV9" s="161" t="s">
        <v>485</v>
      </c>
      <c r="MW9" s="161" t="s">
        <v>486</v>
      </c>
      <c r="MX9" s="161" t="s">
        <v>487</v>
      </c>
      <c r="MY9" s="161" t="s">
        <v>488</v>
      </c>
      <c r="MZ9" s="161" t="s">
        <v>489</v>
      </c>
      <c r="NA9" s="161" t="s">
        <v>490</v>
      </c>
      <c r="NB9" s="161" t="s">
        <v>491</v>
      </c>
      <c r="NC9" s="161" t="s">
        <v>492</v>
      </c>
      <c r="ND9" s="161" t="s">
        <v>493</v>
      </c>
      <c r="NE9" s="161" t="s">
        <v>494</v>
      </c>
      <c r="NF9" s="161" t="s">
        <v>495</v>
      </c>
      <c r="NG9" s="161" t="s">
        <v>496</v>
      </c>
      <c r="NH9" s="161" t="s">
        <v>497</v>
      </c>
      <c r="NI9" s="161" t="s">
        <v>498</v>
      </c>
      <c r="NJ9" s="161" t="s">
        <v>475</v>
      </c>
      <c r="NK9" s="161" t="s">
        <v>476</v>
      </c>
      <c r="NL9" s="161" t="s">
        <v>477</v>
      </c>
      <c r="NM9" s="161" t="s">
        <v>478</v>
      </c>
      <c r="NN9" s="161" t="s">
        <v>479</v>
      </c>
      <c r="NO9" s="161" t="s">
        <v>480</v>
      </c>
      <c r="NP9" s="161" t="s">
        <v>481</v>
      </c>
      <c r="NQ9" s="161" t="s">
        <v>482</v>
      </c>
      <c r="NR9" s="161" t="s">
        <v>483</v>
      </c>
      <c r="NS9" s="161" t="s">
        <v>484</v>
      </c>
      <c r="NT9" s="161" t="s">
        <v>485</v>
      </c>
      <c r="NU9" s="161" t="s">
        <v>486</v>
      </c>
      <c r="NV9" s="161" t="s">
        <v>487</v>
      </c>
      <c r="NW9" s="161" t="s">
        <v>488</v>
      </c>
      <c r="NX9" s="161" t="s">
        <v>489</v>
      </c>
      <c r="NY9" s="161" t="s">
        <v>490</v>
      </c>
      <c r="NZ9" s="161" t="s">
        <v>491</v>
      </c>
      <c r="OA9" s="161" t="s">
        <v>492</v>
      </c>
      <c r="OB9" s="161" t="s">
        <v>493</v>
      </c>
      <c r="OC9" s="161" t="s">
        <v>494</v>
      </c>
      <c r="OD9" s="161" t="s">
        <v>495</v>
      </c>
      <c r="OE9" s="161" t="s">
        <v>496</v>
      </c>
      <c r="OF9" s="161" t="s">
        <v>497</v>
      </c>
      <c r="OG9" s="161" t="s">
        <v>498</v>
      </c>
      <c r="OH9" s="161" t="s">
        <v>475</v>
      </c>
      <c r="OI9" s="161" t="s">
        <v>476</v>
      </c>
      <c r="OJ9" s="161" t="s">
        <v>477</v>
      </c>
      <c r="OK9" s="161" t="s">
        <v>478</v>
      </c>
      <c r="OL9" s="161" t="s">
        <v>479</v>
      </c>
      <c r="OM9" s="161" t="s">
        <v>480</v>
      </c>
      <c r="ON9" s="161" t="s">
        <v>481</v>
      </c>
      <c r="OO9" s="161" t="s">
        <v>482</v>
      </c>
      <c r="OP9" s="161" t="s">
        <v>483</v>
      </c>
      <c r="OQ9" s="161" t="s">
        <v>484</v>
      </c>
      <c r="OR9" s="161" t="s">
        <v>485</v>
      </c>
      <c r="OS9" s="161" t="s">
        <v>486</v>
      </c>
      <c r="OT9" s="161" t="s">
        <v>487</v>
      </c>
      <c r="OU9" s="161" t="s">
        <v>488</v>
      </c>
      <c r="OV9" s="161" t="s">
        <v>489</v>
      </c>
      <c r="OW9" s="161" t="s">
        <v>490</v>
      </c>
      <c r="OX9" s="161" t="s">
        <v>491</v>
      </c>
      <c r="OY9" s="161" t="s">
        <v>492</v>
      </c>
      <c r="OZ9" s="161" t="s">
        <v>493</v>
      </c>
      <c r="PA9" s="161" t="s">
        <v>494</v>
      </c>
      <c r="PB9" s="161" t="s">
        <v>495</v>
      </c>
      <c r="PC9" s="161" t="s">
        <v>496</v>
      </c>
      <c r="PD9" s="161" t="s">
        <v>497</v>
      </c>
      <c r="PE9" s="161" t="s">
        <v>498</v>
      </c>
      <c r="PF9" s="161" t="s">
        <v>475</v>
      </c>
      <c r="PG9" s="161" t="s">
        <v>476</v>
      </c>
      <c r="PH9" s="161" t="s">
        <v>477</v>
      </c>
      <c r="PI9" s="161" t="s">
        <v>478</v>
      </c>
      <c r="PJ9" s="161" t="s">
        <v>479</v>
      </c>
      <c r="PK9" s="161" t="s">
        <v>480</v>
      </c>
      <c r="PL9" s="161" t="s">
        <v>481</v>
      </c>
      <c r="PM9" s="161" t="s">
        <v>482</v>
      </c>
      <c r="PN9" s="161" t="s">
        <v>483</v>
      </c>
      <c r="PO9" s="161" t="s">
        <v>484</v>
      </c>
      <c r="PP9" s="161" t="s">
        <v>485</v>
      </c>
      <c r="PQ9" s="161" t="s">
        <v>486</v>
      </c>
      <c r="PR9" s="161" t="s">
        <v>487</v>
      </c>
      <c r="PS9" s="161" t="s">
        <v>488</v>
      </c>
      <c r="PT9" s="161" t="s">
        <v>489</v>
      </c>
      <c r="PU9" s="161" t="s">
        <v>490</v>
      </c>
      <c r="PV9" s="161" t="s">
        <v>491</v>
      </c>
      <c r="PW9" s="161" t="s">
        <v>492</v>
      </c>
      <c r="PX9" s="161" t="s">
        <v>493</v>
      </c>
      <c r="PY9" s="161" t="s">
        <v>494</v>
      </c>
      <c r="PZ9" s="161" t="s">
        <v>495</v>
      </c>
      <c r="QA9" s="161" t="s">
        <v>496</v>
      </c>
      <c r="QB9" s="161" t="s">
        <v>497</v>
      </c>
      <c r="QC9" s="161" t="s">
        <v>498</v>
      </c>
      <c r="QD9" s="161" t="s">
        <v>475</v>
      </c>
      <c r="QE9" s="161" t="s">
        <v>476</v>
      </c>
      <c r="QF9" s="161" t="s">
        <v>477</v>
      </c>
      <c r="QG9" s="161" t="s">
        <v>478</v>
      </c>
      <c r="QH9" s="161" t="s">
        <v>479</v>
      </c>
      <c r="QI9" s="161" t="s">
        <v>480</v>
      </c>
      <c r="QJ9" s="161" t="s">
        <v>481</v>
      </c>
      <c r="QK9" s="161" t="s">
        <v>482</v>
      </c>
      <c r="QL9" s="161" t="s">
        <v>483</v>
      </c>
      <c r="QM9" s="161" t="s">
        <v>484</v>
      </c>
      <c r="QN9" s="161" t="s">
        <v>485</v>
      </c>
      <c r="QO9" s="161" t="s">
        <v>486</v>
      </c>
      <c r="QP9" s="161" t="s">
        <v>487</v>
      </c>
      <c r="QQ9" s="161" t="s">
        <v>488</v>
      </c>
      <c r="QR9" s="161" t="s">
        <v>489</v>
      </c>
      <c r="QS9" s="161" t="s">
        <v>490</v>
      </c>
      <c r="QT9" s="161" t="s">
        <v>491</v>
      </c>
      <c r="QU9" s="161" t="s">
        <v>492</v>
      </c>
      <c r="QV9" s="161" t="s">
        <v>493</v>
      </c>
      <c r="QW9" s="161" t="s">
        <v>494</v>
      </c>
      <c r="QX9" s="161" t="s">
        <v>495</v>
      </c>
      <c r="QY9" s="161" t="s">
        <v>496</v>
      </c>
      <c r="QZ9" s="161" t="s">
        <v>497</v>
      </c>
      <c r="RA9" s="161" t="s">
        <v>498</v>
      </c>
      <c r="RB9" s="161" t="s">
        <v>475</v>
      </c>
      <c r="RC9" s="161" t="s">
        <v>476</v>
      </c>
      <c r="RD9" s="161" t="s">
        <v>477</v>
      </c>
      <c r="RE9" s="161" t="s">
        <v>478</v>
      </c>
      <c r="RF9" s="161" t="s">
        <v>479</v>
      </c>
      <c r="RG9" s="161" t="s">
        <v>480</v>
      </c>
      <c r="RH9" s="161" t="s">
        <v>481</v>
      </c>
      <c r="RI9" s="161" t="s">
        <v>482</v>
      </c>
      <c r="RJ9" s="161" t="s">
        <v>483</v>
      </c>
      <c r="RK9" s="161" t="s">
        <v>484</v>
      </c>
      <c r="RL9" s="161" t="s">
        <v>485</v>
      </c>
      <c r="RM9" s="161" t="s">
        <v>486</v>
      </c>
      <c r="RN9" s="161" t="s">
        <v>487</v>
      </c>
      <c r="RO9" s="161" t="s">
        <v>488</v>
      </c>
      <c r="RP9" s="161" t="s">
        <v>489</v>
      </c>
      <c r="RQ9" s="161" t="s">
        <v>490</v>
      </c>
      <c r="RR9" s="161" t="s">
        <v>491</v>
      </c>
      <c r="RS9" s="161" t="s">
        <v>492</v>
      </c>
      <c r="RT9" s="161" t="s">
        <v>493</v>
      </c>
      <c r="RU9" s="161" t="s">
        <v>494</v>
      </c>
      <c r="RV9" s="161" t="s">
        <v>495</v>
      </c>
      <c r="RW9" s="161" t="s">
        <v>496</v>
      </c>
      <c r="RX9" s="161" t="s">
        <v>497</v>
      </c>
      <c r="RY9" s="161" t="s">
        <v>498</v>
      </c>
      <c r="RZ9" s="161" t="s">
        <v>475</v>
      </c>
      <c r="SA9" s="161" t="s">
        <v>476</v>
      </c>
      <c r="SB9" s="161" t="s">
        <v>477</v>
      </c>
      <c r="SC9" s="161" t="s">
        <v>478</v>
      </c>
      <c r="SD9" s="161" t="s">
        <v>479</v>
      </c>
      <c r="SE9" s="161" t="s">
        <v>480</v>
      </c>
      <c r="SF9" s="161" t="s">
        <v>481</v>
      </c>
      <c r="SG9" s="161" t="s">
        <v>482</v>
      </c>
      <c r="SH9" s="161" t="s">
        <v>483</v>
      </c>
      <c r="SI9" s="161" t="s">
        <v>484</v>
      </c>
      <c r="SJ9" s="161" t="s">
        <v>485</v>
      </c>
      <c r="SK9" s="161" t="s">
        <v>486</v>
      </c>
      <c r="SL9" s="161" t="s">
        <v>487</v>
      </c>
      <c r="SM9" s="161" t="s">
        <v>488</v>
      </c>
      <c r="SN9" s="161" t="s">
        <v>489</v>
      </c>
      <c r="SO9" s="161" t="s">
        <v>490</v>
      </c>
      <c r="SP9" s="161" t="s">
        <v>491</v>
      </c>
      <c r="SQ9" s="161" t="s">
        <v>492</v>
      </c>
      <c r="SR9" s="161" t="s">
        <v>493</v>
      </c>
      <c r="SS9" s="161" t="s">
        <v>494</v>
      </c>
      <c r="ST9" s="161" t="s">
        <v>495</v>
      </c>
      <c r="SU9" s="161" t="s">
        <v>496</v>
      </c>
      <c r="SV9" s="161" t="s">
        <v>497</v>
      </c>
      <c r="SW9" s="161" t="s">
        <v>498</v>
      </c>
      <c r="SX9" s="161" t="s">
        <v>475</v>
      </c>
      <c r="SY9" s="161" t="s">
        <v>476</v>
      </c>
      <c r="SZ9" s="161" t="s">
        <v>477</v>
      </c>
      <c r="TA9" s="161" t="s">
        <v>478</v>
      </c>
      <c r="TB9" s="161" t="s">
        <v>479</v>
      </c>
      <c r="TC9" s="161" t="s">
        <v>480</v>
      </c>
      <c r="TD9" s="161" t="s">
        <v>481</v>
      </c>
      <c r="TE9" s="161" t="s">
        <v>482</v>
      </c>
      <c r="TF9" s="161" t="s">
        <v>483</v>
      </c>
      <c r="TG9" s="161" t="s">
        <v>484</v>
      </c>
      <c r="TH9" s="161" t="s">
        <v>485</v>
      </c>
      <c r="TI9" s="161" t="s">
        <v>486</v>
      </c>
      <c r="TJ9" s="161" t="s">
        <v>487</v>
      </c>
      <c r="TK9" s="161" t="s">
        <v>488</v>
      </c>
      <c r="TL9" s="161" t="s">
        <v>489</v>
      </c>
      <c r="TM9" s="161" t="s">
        <v>490</v>
      </c>
      <c r="TN9" s="161" t="s">
        <v>491</v>
      </c>
      <c r="TO9" s="161" t="s">
        <v>492</v>
      </c>
      <c r="TP9" s="161" t="s">
        <v>493</v>
      </c>
      <c r="TQ9" s="161" t="s">
        <v>494</v>
      </c>
      <c r="TR9" s="161" t="s">
        <v>495</v>
      </c>
      <c r="TS9" s="161" t="s">
        <v>496</v>
      </c>
      <c r="TT9" s="161" t="s">
        <v>497</v>
      </c>
      <c r="TU9" s="161" t="s">
        <v>498</v>
      </c>
      <c r="TV9" s="160"/>
    </row>
    <row r="10" spans="1:551" s="124" customFormat="1" ht="18" customHeight="1" x14ac:dyDescent="0.25">
      <c r="A10" s="114" t="s">
        <v>158</v>
      </c>
      <c r="B10" s="114">
        <v>1</v>
      </c>
      <c r="C10" s="114"/>
      <c r="D10" s="114"/>
      <c r="E10" s="114"/>
      <c r="F10" s="114"/>
      <c r="G10" s="114">
        <v>0</v>
      </c>
      <c r="H10" s="209"/>
      <c r="I10" s="174" t="s">
        <v>160</v>
      </c>
      <c r="J10" s="194" t="s">
        <v>524</v>
      </c>
      <c r="K10" s="156" t="s">
        <v>523</v>
      </c>
      <c r="L10" s="175" t="s">
        <v>159</v>
      </c>
      <c r="M10" s="176" t="s">
        <v>528</v>
      </c>
      <c r="N10" s="156" t="s">
        <v>439</v>
      </c>
      <c r="O10" s="177"/>
      <c r="P10" s="158">
        <v>45322.5</v>
      </c>
      <c r="Q10" s="158">
        <v>45326.75</v>
      </c>
      <c r="R10" s="157">
        <v>24</v>
      </c>
      <c r="S10" s="158">
        <v>45322.375</v>
      </c>
      <c r="T10" s="158">
        <v>45326.916666666664</v>
      </c>
      <c r="U10" s="157">
        <v>27</v>
      </c>
      <c r="V10" s="156"/>
      <c r="W10" s="156" t="s">
        <v>399</v>
      </c>
      <c r="X10" s="157"/>
      <c r="Y10" s="155">
        <v>0</v>
      </c>
      <c r="Z10" s="159">
        <v>0.05</v>
      </c>
      <c r="AA10" s="158">
        <v>45322.5</v>
      </c>
      <c r="AB10" s="158">
        <v>45326.75</v>
      </c>
      <c r="AC10" s="157">
        <v>24</v>
      </c>
      <c r="AD10" s="177"/>
      <c r="AE10" s="177"/>
      <c r="AF10" s="177"/>
      <c r="AG10" s="156" t="s">
        <v>530</v>
      </c>
      <c r="AH10" s="156"/>
      <c r="AI10" s="156"/>
      <c r="AJ10" s="156"/>
      <c r="AK10" s="156"/>
      <c r="AL10" s="156"/>
      <c r="AM10" s="156"/>
      <c r="AN10" s="156"/>
      <c r="AO10" s="156"/>
      <c r="AP10" s="156"/>
      <c r="AQ10" s="156"/>
      <c r="AR10" s="156"/>
      <c r="AS10" s="156"/>
      <c r="AT10" s="156"/>
      <c r="AU10" s="156"/>
      <c r="AV10" s="156"/>
      <c r="AW10" s="156"/>
      <c r="AX10" s="156"/>
      <c r="AY10" s="156"/>
      <c r="AZ10" s="156"/>
      <c r="BA10" s="156"/>
      <c r="BB10" s="156"/>
      <c r="BC10" s="156"/>
      <c r="BD10" s="156"/>
      <c r="BE10" s="156"/>
      <c r="BF10" s="178" t="s">
        <v>531</v>
      </c>
      <c r="BG10" s="178"/>
      <c r="BH10" s="178"/>
      <c r="BI10" s="156"/>
      <c r="BJ10" s="179"/>
      <c r="BK10" s="179"/>
      <c r="BL10" s="179"/>
      <c r="BM10" s="179"/>
      <c r="BN10" s="179"/>
      <c r="BO10" s="179"/>
      <c r="BP10" s="179"/>
      <c r="BQ10" s="179"/>
      <c r="BR10" s="179"/>
      <c r="BS10" s="179"/>
      <c r="BT10" s="179"/>
      <c r="BU10" s="179"/>
      <c r="BV10" s="179"/>
      <c r="BW10" s="179"/>
      <c r="BX10" s="179"/>
      <c r="BY10" s="179"/>
      <c r="BZ10" s="179"/>
      <c r="CA10" s="179"/>
      <c r="CB10" s="179"/>
      <c r="CC10" s="179"/>
      <c r="CD10" s="179"/>
      <c r="CE10" s="179"/>
      <c r="CF10" s="179"/>
      <c r="CG10" s="179"/>
      <c r="CH10" s="179"/>
      <c r="CI10" s="179"/>
      <c r="CJ10" s="179"/>
      <c r="CK10" s="179"/>
      <c r="CL10" s="179"/>
      <c r="CM10" s="179"/>
      <c r="CN10" s="179"/>
      <c r="CO10" s="179"/>
      <c r="CP10" s="179"/>
      <c r="CQ10" s="179"/>
      <c r="CR10" s="179"/>
      <c r="CS10" s="179"/>
      <c r="CT10" s="179"/>
      <c r="CU10" s="179"/>
      <c r="CV10" s="179"/>
      <c r="CW10" s="179"/>
      <c r="CX10" s="179"/>
      <c r="CY10" s="179"/>
      <c r="CZ10" s="179"/>
      <c r="DA10" s="179"/>
      <c r="DB10" s="179"/>
      <c r="DC10" s="179"/>
      <c r="DD10" s="179"/>
      <c r="DE10" s="179"/>
      <c r="DF10" s="179"/>
      <c r="DG10" s="179"/>
      <c r="DH10" s="179"/>
      <c r="DI10" s="179"/>
      <c r="DJ10" s="179"/>
      <c r="DK10" s="179"/>
      <c r="DL10" s="179"/>
      <c r="DM10" s="179"/>
      <c r="DN10" s="179"/>
      <c r="DO10" s="179"/>
      <c r="DP10" s="179"/>
      <c r="DQ10" s="179"/>
      <c r="DR10" s="179"/>
      <c r="DS10" s="179"/>
      <c r="DT10" s="179"/>
      <c r="DU10" s="179"/>
      <c r="DV10" s="179"/>
      <c r="DW10" s="179"/>
      <c r="DX10" s="179"/>
      <c r="DY10" s="179"/>
      <c r="DZ10" s="179"/>
      <c r="EA10" s="179"/>
      <c r="EB10" s="179"/>
      <c r="EC10" s="179"/>
      <c r="ED10" s="179"/>
      <c r="EE10" s="179"/>
      <c r="EF10" s="179"/>
      <c r="EG10" s="179"/>
      <c r="EH10" s="179"/>
      <c r="EI10" s="179"/>
      <c r="EJ10" s="179"/>
      <c r="EK10" s="179"/>
      <c r="EL10" s="179"/>
      <c r="EM10" s="179"/>
      <c r="EN10" s="179"/>
      <c r="EO10" s="179"/>
      <c r="EP10" s="179"/>
      <c r="EQ10" s="179"/>
      <c r="ER10" s="179"/>
      <c r="ES10" s="179"/>
      <c r="ET10" s="179"/>
      <c r="EU10" s="179"/>
      <c r="EV10" s="179"/>
      <c r="EW10" s="179"/>
      <c r="EX10" s="179"/>
      <c r="EY10" s="179"/>
      <c r="EZ10" s="179"/>
      <c r="FA10" s="179"/>
      <c r="FB10" s="179"/>
      <c r="FC10" s="179"/>
      <c r="FD10" s="179"/>
      <c r="FE10" s="179"/>
      <c r="FF10" s="179"/>
      <c r="FG10" s="179"/>
      <c r="FH10" s="179"/>
      <c r="FI10" s="179"/>
      <c r="FJ10" s="179"/>
      <c r="FK10" s="179"/>
      <c r="FL10" s="179"/>
      <c r="FM10" s="179"/>
      <c r="FN10" s="179"/>
      <c r="FO10" s="179"/>
      <c r="FP10" s="179"/>
      <c r="FQ10" s="179"/>
      <c r="FR10" s="179"/>
      <c r="FS10" s="179"/>
      <c r="FT10" s="179"/>
      <c r="FU10" s="179"/>
      <c r="FV10" s="179"/>
      <c r="FW10" s="179"/>
      <c r="FX10" s="179"/>
      <c r="FY10" s="179"/>
      <c r="FZ10" s="179"/>
      <c r="GA10" s="179"/>
      <c r="GB10" s="179"/>
      <c r="GC10" s="179"/>
      <c r="GD10" s="179"/>
      <c r="GE10" s="179"/>
      <c r="GF10" s="179"/>
      <c r="GG10" s="179"/>
      <c r="GH10" s="179"/>
      <c r="GI10" s="179"/>
      <c r="GJ10" s="179"/>
      <c r="GK10" s="179"/>
      <c r="GL10" s="179"/>
      <c r="GM10" s="179"/>
      <c r="GN10" s="179"/>
      <c r="GO10" s="179"/>
      <c r="GP10" s="179"/>
      <c r="GQ10" s="179"/>
      <c r="GR10" s="179"/>
      <c r="GS10" s="179"/>
      <c r="GT10" s="179"/>
      <c r="GU10" s="179"/>
      <c r="GV10" s="179"/>
      <c r="GW10" s="179"/>
      <c r="GX10" s="179"/>
      <c r="GY10" s="179"/>
      <c r="GZ10" s="179"/>
      <c r="HA10" s="179"/>
      <c r="HB10" s="179"/>
      <c r="HC10" s="179"/>
      <c r="HD10" s="179"/>
      <c r="HE10" s="179"/>
      <c r="HF10" s="179"/>
      <c r="HG10" s="179"/>
      <c r="HH10" s="179"/>
      <c r="HI10" s="179"/>
      <c r="HJ10" s="179"/>
      <c r="HK10" s="179"/>
      <c r="HL10" s="179"/>
      <c r="HM10" s="179"/>
      <c r="HN10" s="179"/>
      <c r="HO10" s="179"/>
      <c r="HP10" s="179"/>
      <c r="HQ10" s="179"/>
      <c r="HR10" s="179"/>
      <c r="HS10" s="179"/>
      <c r="HT10" s="179"/>
      <c r="HU10" s="179"/>
      <c r="HV10" s="179"/>
      <c r="HW10" s="179"/>
      <c r="HX10" s="179"/>
      <c r="HY10" s="179"/>
      <c r="HZ10" s="179"/>
      <c r="IA10" s="179"/>
      <c r="IB10" s="179"/>
      <c r="IC10" s="179"/>
      <c r="ID10" s="179"/>
      <c r="IE10" s="179"/>
      <c r="IF10" s="179"/>
      <c r="IG10" s="179"/>
      <c r="IH10" s="179"/>
      <c r="II10" s="179"/>
      <c r="IJ10" s="179"/>
      <c r="IK10" s="179"/>
      <c r="IL10" s="179"/>
      <c r="IM10" s="179"/>
      <c r="IN10" s="179"/>
      <c r="IO10" s="179"/>
      <c r="IP10" s="179"/>
      <c r="IQ10" s="179"/>
      <c r="IR10" s="179"/>
      <c r="IS10" s="179"/>
      <c r="IT10" s="179"/>
      <c r="IU10" s="179"/>
      <c r="IV10" s="179"/>
      <c r="IW10" s="179"/>
      <c r="IX10" s="179"/>
      <c r="IY10" s="179"/>
      <c r="IZ10" s="179"/>
      <c r="JA10" s="179"/>
      <c r="JB10" s="179"/>
      <c r="JC10" s="179"/>
      <c r="JD10" s="179"/>
      <c r="JE10" s="179"/>
      <c r="JF10" s="179"/>
      <c r="JG10" s="179"/>
      <c r="JH10" s="179"/>
      <c r="JI10" s="179"/>
      <c r="JJ10" s="179"/>
      <c r="JK10" s="179"/>
      <c r="JL10" s="179"/>
      <c r="JM10" s="179"/>
      <c r="JN10" s="179"/>
      <c r="JO10" s="179"/>
      <c r="JP10" s="179"/>
      <c r="JQ10" s="179"/>
      <c r="JR10" s="179"/>
      <c r="JS10" s="179"/>
      <c r="JT10" s="179"/>
      <c r="JU10" s="179"/>
      <c r="JV10" s="179"/>
      <c r="JW10" s="179"/>
      <c r="JX10" s="179"/>
      <c r="JY10" s="179"/>
      <c r="JZ10" s="179"/>
      <c r="KA10" s="179"/>
      <c r="KB10" s="179"/>
      <c r="KC10" s="179"/>
      <c r="KD10" s="179"/>
      <c r="KE10" s="179"/>
      <c r="KF10" s="179"/>
      <c r="KG10" s="179"/>
      <c r="KH10" s="179"/>
      <c r="KI10" s="179"/>
      <c r="KJ10" s="179"/>
      <c r="KK10" s="179"/>
      <c r="KL10" s="179"/>
      <c r="KM10" s="179"/>
      <c r="KN10" s="179"/>
      <c r="KO10" s="179"/>
      <c r="KP10" s="179"/>
      <c r="KQ10" s="179"/>
      <c r="KR10" s="179"/>
      <c r="KS10" s="179"/>
      <c r="KT10" s="179"/>
      <c r="KU10" s="179"/>
      <c r="KV10" s="179"/>
      <c r="KW10" s="179"/>
      <c r="KX10" s="179"/>
      <c r="KY10" s="179"/>
      <c r="KZ10" s="179"/>
      <c r="LA10" s="179"/>
      <c r="LB10" s="179"/>
      <c r="LC10" s="179"/>
      <c r="LD10" s="179"/>
      <c r="LE10" s="179"/>
      <c r="LF10" s="179"/>
      <c r="LG10" s="179"/>
      <c r="LH10" s="179"/>
      <c r="LI10" s="179"/>
      <c r="LJ10" s="179"/>
      <c r="LK10" s="179"/>
      <c r="LL10" s="179"/>
      <c r="LM10" s="179"/>
      <c r="LN10" s="179"/>
      <c r="LO10" s="179"/>
      <c r="LP10" s="179"/>
      <c r="LQ10" s="179"/>
      <c r="LR10" s="179"/>
      <c r="LS10" s="179"/>
      <c r="LT10" s="179"/>
      <c r="LU10" s="179"/>
      <c r="LV10" s="179"/>
      <c r="LW10" s="179"/>
      <c r="LX10" s="179"/>
      <c r="LY10" s="179"/>
      <c r="LZ10" s="179"/>
      <c r="MA10" s="179"/>
      <c r="MB10" s="179"/>
      <c r="MC10" s="179"/>
      <c r="MD10" s="179"/>
      <c r="ME10" s="179"/>
      <c r="MF10" s="179"/>
      <c r="MG10" s="179"/>
      <c r="MH10" s="179"/>
      <c r="MI10" s="179"/>
      <c r="MJ10" s="179"/>
      <c r="MK10" s="179"/>
      <c r="ML10" s="179"/>
      <c r="MM10" s="179"/>
      <c r="MN10" s="179"/>
      <c r="MO10" s="179"/>
      <c r="MP10" s="179"/>
      <c r="MQ10" s="179"/>
      <c r="MR10" s="179"/>
      <c r="MS10" s="179"/>
      <c r="MT10" s="179"/>
      <c r="MU10" s="179"/>
      <c r="MV10" s="179"/>
      <c r="MW10" s="179"/>
      <c r="MX10" s="179"/>
      <c r="MY10" s="179"/>
      <c r="MZ10" s="179"/>
      <c r="NA10" s="179"/>
      <c r="NB10" s="179"/>
      <c r="NC10" s="179"/>
      <c r="ND10" s="179"/>
      <c r="NE10" s="179"/>
      <c r="NF10" s="179"/>
      <c r="NG10" s="179"/>
      <c r="NH10" s="179"/>
      <c r="NI10" s="179"/>
      <c r="NJ10" s="179"/>
      <c r="NK10" s="179"/>
      <c r="NL10" s="179"/>
      <c r="NM10" s="179"/>
      <c r="NN10" s="179"/>
      <c r="NO10" s="179"/>
      <c r="NP10" s="179"/>
      <c r="NQ10" s="179"/>
      <c r="NR10" s="179"/>
      <c r="NS10" s="179"/>
      <c r="NT10" s="179"/>
      <c r="NU10" s="179"/>
      <c r="NV10" s="179"/>
      <c r="NW10" s="179"/>
      <c r="NX10" s="179"/>
      <c r="NY10" s="179"/>
      <c r="NZ10" s="179"/>
      <c r="OA10" s="179"/>
      <c r="OB10" s="179"/>
      <c r="OC10" s="179"/>
      <c r="OD10" s="179"/>
      <c r="OE10" s="179"/>
      <c r="OF10" s="179"/>
      <c r="OG10" s="179"/>
      <c r="OH10" s="179"/>
      <c r="OI10" s="179"/>
      <c r="OJ10" s="179"/>
      <c r="OK10" s="179"/>
      <c r="OL10" s="179"/>
      <c r="OM10" s="179"/>
      <c r="ON10" s="179"/>
      <c r="OO10" s="179"/>
      <c r="OP10" s="179"/>
      <c r="OQ10" s="179"/>
      <c r="OR10" s="179"/>
      <c r="OS10" s="179"/>
      <c r="OT10" s="179"/>
      <c r="OU10" s="179"/>
      <c r="OV10" s="179"/>
      <c r="OW10" s="179"/>
      <c r="OX10" s="179"/>
      <c r="OY10" s="179"/>
      <c r="OZ10" s="179"/>
      <c r="PA10" s="179"/>
      <c r="PB10" s="179"/>
      <c r="PC10" s="179"/>
      <c r="PD10" s="179"/>
      <c r="PE10" s="179"/>
      <c r="PF10" s="179"/>
      <c r="PG10" s="179"/>
      <c r="PH10" s="179"/>
      <c r="PI10" s="179"/>
      <c r="PJ10" s="179"/>
      <c r="PK10" s="179"/>
      <c r="PL10" s="179"/>
      <c r="PM10" s="179"/>
      <c r="PN10" s="179"/>
      <c r="PO10" s="179"/>
      <c r="PP10" s="179"/>
      <c r="PQ10" s="179"/>
      <c r="PR10" s="179"/>
      <c r="PS10" s="179"/>
      <c r="PT10" s="179"/>
      <c r="PU10" s="179"/>
      <c r="PV10" s="179"/>
      <c r="PW10" s="179"/>
      <c r="PX10" s="179"/>
      <c r="PY10" s="179"/>
      <c r="PZ10" s="179"/>
      <c r="QA10" s="179"/>
      <c r="QB10" s="179"/>
      <c r="QC10" s="179"/>
      <c r="QD10" s="179"/>
      <c r="QE10" s="179"/>
      <c r="QF10" s="179"/>
      <c r="QG10" s="179"/>
      <c r="QH10" s="179"/>
      <c r="QI10" s="179"/>
      <c r="QJ10" s="179"/>
      <c r="QK10" s="179"/>
      <c r="QL10" s="179"/>
      <c r="QM10" s="179"/>
      <c r="QN10" s="179"/>
      <c r="QO10" s="179"/>
      <c r="QP10" s="179"/>
      <c r="QQ10" s="179"/>
      <c r="QR10" s="179"/>
      <c r="QS10" s="179"/>
      <c r="QT10" s="179"/>
      <c r="QU10" s="179"/>
      <c r="QV10" s="179"/>
      <c r="QW10" s="179"/>
      <c r="QX10" s="179"/>
      <c r="QY10" s="179"/>
      <c r="QZ10" s="179"/>
      <c r="RA10" s="179"/>
      <c r="RB10" s="179"/>
      <c r="RC10" s="179"/>
      <c r="RD10" s="179"/>
      <c r="RE10" s="179"/>
      <c r="RF10" s="179"/>
      <c r="RG10" s="179"/>
      <c r="RH10" s="179"/>
      <c r="RI10" s="179"/>
      <c r="RJ10" s="179"/>
      <c r="RK10" s="179"/>
      <c r="RL10" s="179"/>
      <c r="RM10" s="179"/>
      <c r="RN10" s="179"/>
      <c r="RO10" s="179"/>
      <c r="RP10" s="179"/>
      <c r="RQ10" s="179"/>
      <c r="RR10" s="179"/>
      <c r="RS10" s="179"/>
      <c r="RT10" s="179"/>
      <c r="RU10" s="179"/>
      <c r="RV10" s="179"/>
      <c r="RW10" s="179"/>
      <c r="RX10" s="179"/>
      <c r="RY10" s="179"/>
      <c r="RZ10" s="179"/>
      <c r="SA10" s="179"/>
      <c r="SB10" s="179"/>
      <c r="SC10" s="179"/>
      <c r="SD10" s="179"/>
      <c r="SE10" s="179"/>
      <c r="SF10" s="179"/>
      <c r="SG10" s="179"/>
      <c r="SH10" s="179"/>
      <c r="SI10" s="179"/>
      <c r="SJ10" s="179"/>
      <c r="SK10" s="179"/>
      <c r="SL10" s="179"/>
      <c r="SM10" s="179"/>
      <c r="SN10" s="179"/>
      <c r="SO10" s="179"/>
      <c r="SP10" s="179"/>
      <c r="SQ10" s="179"/>
      <c r="SR10" s="179"/>
      <c r="SS10" s="179"/>
      <c r="ST10" s="179"/>
      <c r="SU10" s="179"/>
      <c r="SV10" s="179"/>
      <c r="SW10" s="179"/>
      <c r="SX10" s="179"/>
      <c r="SY10" s="179"/>
      <c r="SZ10" s="179"/>
      <c r="TA10" s="179"/>
      <c r="TB10" s="179"/>
      <c r="TC10" s="179"/>
      <c r="TD10" s="179"/>
      <c r="TE10" s="179"/>
      <c r="TF10" s="179"/>
      <c r="TG10" s="179"/>
      <c r="TH10" s="179"/>
      <c r="TI10" s="179"/>
      <c r="TJ10" s="179"/>
      <c r="TK10" s="179"/>
      <c r="TL10" s="179"/>
      <c r="TM10" s="179"/>
      <c r="TN10" s="179"/>
      <c r="TO10" s="179"/>
      <c r="TP10" s="179"/>
      <c r="TQ10" s="179"/>
      <c r="TR10" s="179"/>
      <c r="TS10" s="179"/>
      <c r="TT10" s="179"/>
      <c r="TU10" s="179"/>
      <c r="TV10" s="160"/>
      <c r="TW10"/>
      <c r="TX10"/>
      <c r="TY10"/>
      <c r="TZ10"/>
      <c r="UA10"/>
      <c r="UB10"/>
      <c r="UC10"/>
      <c r="UD10"/>
      <c r="UE10"/>
    </row>
    <row r="11" spans="1:551" s="124" customFormat="1" ht="18" customHeight="1" x14ac:dyDescent="0.25">
      <c r="A11" s="114" t="s">
        <v>158</v>
      </c>
      <c r="B11" s="114">
        <v>2</v>
      </c>
      <c r="C11" s="114"/>
      <c r="D11" s="114"/>
      <c r="E11" s="114"/>
      <c r="F11" s="114"/>
      <c r="G11" s="114">
        <v>0</v>
      </c>
      <c r="H11" s="209"/>
      <c r="I11" s="174" t="s">
        <v>160</v>
      </c>
      <c r="J11" s="210" t="s">
        <v>525</v>
      </c>
      <c r="K11" s="211" t="s">
        <v>526</v>
      </c>
      <c r="L11" s="212" t="s">
        <v>527</v>
      </c>
      <c r="M11" s="213" t="s">
        <v>528</v>
      </c>
      <c r="N11" s="211" t="s">
        <v>439</v>
      </c>
      <c r="O11" s="214"/>
      <c r="P11" s="215">
        <v>45327.333333333336</v>
      </c>
      <c r="Q11" s="215">
        <v>45333.916666666664</v>
      </c>
      <c r="R11" s="216">
        <v>45</v>
      </c>
      <c r="S11" s="215">
        <v>45327.375</v>
      </c>
      <c r="T11" s="215">
        <v>45333.875</v>
      </c>
      <c r="U11" s="216">
        <v>45</v>
      </c>
      <c r="V11" s="211" t="s">
        <v>533</v>
      </c>
      <c r="W11" s="211"/>
      <c r="X11" s="216"/>
      <c r="Y11" s="217">
        <v>0</v>
      </c>
      <c r="Z11" s="218">
        <v>0.1</v>
      </c>
      <c r="AA11" s="215"/>
      <c r="AB11" s="215"/>
      <c r="AC11" s="216"/>
      <c r="AD11" s="214"/>
      <c r="AE11" s="214"/>
      <c r="AF11" s="214"/>
      <c r="AG11" s="219" t="s">
        <v>529</v>
      </c>
      <c r="AH11" s="211"/>
      <c r="AI11" s="211"/>
      <c r="AJ11" s="211"/>
      <c r="AK11" s="211"/>
      <c r="AL11" s="211"/>
      <c r="AM11" s="211"/>
      <c r="AN11" s="211"/>
      <c r="AO11" s="211"/>
      <c r="AP11" s="211"/>
      <c r="AQ11" s="211"/>
      <c r="AR11" s="211"/>
      <c r="AS11" s="211"/>
      <c r="AT11" s="211"/>
      <c r="AU11" s="211"/>
      <c r="AV11" s="211"/>
      <c r="AW11" s="211"/>
      <c r="AX11" s="211"/>
      <c r="AY11" s="211"/>
      <c r="AZ11" s="211"/>
      <c r="BA11" s="211"/>
      <c r="BB11" s="211"/>
      <c r="BC11" s="211"/>
      <c r="BD11" s="211"/>
      <c r="BE11" s="211"/>
      <c r="BF11" s="220" t="s">
        <v>532</v>
      </c>
      <c r="BG11" s="220"/>
      <c r="BH11" s="220"/>
      <c r="BI11" s="211"/>
      <c r="BJ11" s="221"/>
      <c r="BK11" s="221"/>
      <c r="BL11" s="221"/>
      <c r="BM11" s="221"/>
      <c r="BN11" s="221"/>
      <c r="BO11" s="221"/>
      <c r="BP11" s="221"/>
      <c r="BQ11" s="221"/>
      <c r="BR11" s="221"/>
      <c r="BS11" s="221"/>
      <c r="BT11" s="221"/>
      <c r="BU11" s="221"/>
      <c r="BV11" s="221"/>
      <c r="BW11" s="221"/>
      <c r="BX11" s="221"/>
      <c r="BY11" s="221"/>
      <c r="BZ11" s="221"/>
      <c r="CA11" s="221"/>
      <c r="CB11" s="221"/>
      <c r="CC11" s="221"/>
      <c r="CD11" s="221"/>
      <c r="CE11" s="221"/>
      <c r="CF11" s="221"/>
      <c r="CG11" s="221"/>
      <c r="CH11" s="221"/>
      <c r="CI11" s="221"/>
      <c r="CJ11" s="221"/>
      <c r="CK11" s="221"/>
      <c r="CL11" s="221"/>
      <c r="CM11" s="221"/>
      <c r="CN11" s="221"/>
      <c r="CO11" s="221"/>
      <c r="CP11" s="221"/>
      <c r="CQ11" s="221"/>
      <c r="CR11" s="221"/>
      <c r="CS11" s="221"/>
      <c r="CT11" s="221"/>
      <c r="CU11" s="221"/>
      <c r="CV11" s="221"/>
      <c r="CW11" s="221"/>
      <c r="CX11" s="221"/>
      <c r="CY11" s="221"/>
      <c r="CZ11" s="221"/>
      <c r="DA11" s="221"/>
      <c r="DB11" s="221"/>
      <c r="DC11" s="221"/>
      <c r="DD11" s="221"/>
      <c r="DE11" s="221"/>
      <c r="DF11" s="221"/>
      <c r="DG11" s="221"/>
      <c r="DH11" s="221"/>
      <c r="DI11" s="221"/>
      <c r="DJ11" s="221"/>
      <c r="DK11" s="221"/>
      <c r="DL11" s="221"/>
      <c r="DM11" s="221"/>
      <c r="DN11" s="221"/>
      <c r="DO11" s="221"/>
      <c r="DP11" s="221"/>
      <c r="DQ11" s="221"/>
      <c r="DR11" s="221"/>
      <c r="DS11" s="221"/>
      <c r="DT11" s="221"/>
      <c r="DU11" s="221"/>
      <c r="DV11" s="221"/>
      <c r="DW11" s="221"/>
      <c r="DX11" s="221"/>
      <c r="DY11" s="221"/>
      <c r="DZ11" s="221"/>
      <c r="EA11" s="221"/>
      <c r="EB11" s="221"/>
      <c r="EC11" s="221"/>
      <c r="ED11" s="221"/>
      <c r="EE11" s="221"/>
      <c r="EF11" s="221"/>
      <c r="EG11" s="221"/>
      <c r="EH11" s="221"/>
      <c r="EI11" s="221"/>
      <c r="EJ11" s="221"/>
      <c r="EK11" s="221"/>
      <c r="EL11" s="221"/>
      <c r="EM11" s="221"/>
      <c r="EN11" s="221"/>
      <c r="EO11" s="221"/>
      <c r="EP11" s="221"/>
      <c r="EQ11" s="221"/>
      <c r="ER11" s="221"/>
      <c r="ES11" s="221"/>
      <c r="ET11" s="221"/>
      <c r="EU11" s="221"/>
      <c r="EV11" s="221"/>
      <c r="EW11" s="221"/>
      <c r="EX11" s="221"/>
      <c r="EY11" s="221"/>
      <c r="EZ11" s="221"/>
      <c r="FA11" s="221"/>
      <c r="FB11" s="221"/>
      <c r="FC11" s="221"/>
      <c r="FD11" s="221"/>
      <c r="FE11" s="221"/>
      <c r="FF11" s="221"/>
      <c r="FG11" s="221"/>
      <c r="FH11" s="221"/>
      <c r="FI11" s="221"/>
      <c r="FJ11" s="221"/>
      <c r="FK11" s="221"/>
      <c r="FL11" s="221"/>
      <c r="FM11" s="221"/>
      <c r="FN11" s="221"/>
      <c r="FO11" s="221"/>
      <c r="FP11" s="221"/>
      <c r="FQ11" s="221"/>
      <c r="FR11" s="221"/>
      <c r="FS11" s="221"/>
      <c r="FT11" s="221"/>
      <c r="FU11" s="221"/>
      <c r="FV11" s="221"/>
      <c r="FW11" s="221"/>
      <c r="FX11" s="221"/>
      <c r="FY11" s="221"/>
      <c r="FZ11" s="221"/>
      <c r="GA11" s="221"/>
      <c r="GB11" s="221"/>
      <c r="GC11" s="221"/>
      <c r="GD11" s="221"/>
      <c r="GE11" s="221"/>
      <c r="GF11" s="221"/>
      <c r="GG11" s="221"/>
      <c r="GH11" s="221"/>
      <c r="GI11" s="221"/>
      <c r="GJ11" s="221"/>
      <c r="GK11" s="221"/>
      <c r="GL11" s="221"/>
      <c r="GM11" s="221"/>
      <c r="GN11" s="221"/>
      <c r="GO11" s="221"/>
      <c r="GP11" s="221"/>
      <c r="GQ11" s="221"/>
      <c r="GR11" s="221"/>
      <c r="GS11" s="221"/>
      <c r="GT11" s="221"/>
      <c r="GU11" s="221"/>
      <c r="GV11" s="221"/>
      <c r="GW11" s="221"/>
      <c r="GX11" s="221"/>
      <c r="GY11" s="221"/>
      <c r="GZ11" s="221"/>
      <c r="HA11" s="221"/>
      <c r="HB11" s="221"/>
      <c r="HC11" s="221"/>
      <c r="HD11" s="221"/>
      <c r="HE11" s="221"/>
      <c r="HF11" s="221"/>
      <c r="HG11" s="221"/>
      <c r="HH11" s="221"/>
      <c r="HI11" s="221"/>
      <c r="HJ11" s="221"/>
      <c r="HK11" s="221"/>
      <c r="HL11" s="221"/>
      <c r="HM11" s="221"/>
      <c r="HN11" s="221"/>
      <c r="HO11" s="221"/>
      <c r="HP11" s="221"/>
      <c r="HQ11" s="221"/>
      <c r="HR11" s="221"/>
      <c r="HS11" s="221"/>
      <c r="HT11" s="221"/>
      <c r="HU11" s="221"/>
      <c r="HV11" s="221"/>
      <c r="HW11" s="221"/>
      <c r="HX11" s="221"/>
      <c r="HY11" s="221"/>
      <c r="HZ11" s="221"/>
      <c r="IA11" s="221"/>
      <c r="IB11" s="221"/>
      <c r="IC11" s="221"/>
      <c r="ID11" s="221"/>
      <c r="IE11" s="221"/>
      <c r="IF11" s="221"/>
      <c r="IG11" s="221"/>
      <c r="IH11" s="221"/>
      <c r="II11" s="221"/>
      <c r="IJ11" s="221"/>
      <c r="IK11" s="221"/>
      <c r="IL11" s="221"/>
      <c r="IM11" s="221"/>
      <c r="IN11" s="221"/>
      <c r="IO11" s="221"/>
      <c r="IP11" s="221"/>
      <c r="IQ11" s="221"/>
      <c r="IR11" s="221"/>
      <c r="IS11" s="221"/>
      <c r="IT11" s="221"/>
      <c r="IU11" s="221"/>
      <c r="IV11" s="221"/>
      <c r="IW11" s="221"/>
      <c r="IX11" s="221"/>
      <c r="IY11" s="221"/>
      <c r="IZ11" s="221"/>
      <c r="JA11" s="221"/>
      <c r="JB11" s="221"/>
      <c r="JC11" s="221"/>
      <c r="JD11" s="221"/>
      <c r="JE11" s="221"/>
      <c r="JF11" s="221"/>
      <c r="JG11" s="221"/>
      <c r="JH11" s="221"/>
      <c r="JI11" s="221"/>
      <c r="JJ11" s="221"/>
      <c r="JK11" s="221"/>
      <c r="JL11" s="221"/>
      <c r="JM11" s="221"/>
      <c r="JN11" s="221"/>
      <c r="JO11" s="221"/>
      <c r="JP11" s="221"/>
      <c r="JQ11" s="221"/>
      <c r="JR11" s="221"/>
      <c r="JS11" s="221"/>
      <c r="JT11" s="221"/>
      <c r="JU11" s="221"/>
      <c r="JV11" s="221"/>
      <c r="JW11" s="221"/>
      <c r="JX11" s="221"/>
      <c r="JY11" s="221"/>
      <c r="JZ11" s="221"/>
      <c r="KA11" s="221"/>
      <c r="KB11" s="221"/>
      <c r="KC11" s="221"/>
      <c r="KD11" s="221"/>
      <c r="KE11" s="221"/>
      <c r="KF11" s="221"/>
      <c r="KG11" s="221"/>
      <c r="KH11" s="221"/>
      <c r="KI11" s="221"/>
      <c r="KJ11" s="221"/>
      <c r="KK11" s="221"/>
      <c r="KL11" s="221"/>
      <c r="KM11" s="221"/>
      <c r="KN11" s="221"/>
      <c r="KO11" s="221"/>
      <c r="KP11" s="221"/>
      <c r="KQ11" s="221"/>
      <c r="KR11" s="221"/>
      <c r="KS11" s="221"/>
      <c r="KT11" s="221"/>
      <c r="KU11" s="221"/>
      <c r="KV11" s="221"/>
      <c r="KW11" s="221"/>
      <c r="KX11" s="221"/>
      <c r="KY11" s="221"/>
      <c r="KZ11" s="221"/>
      <c r="LA11" s="221"/>
      <c r="LB11" s="221"/>
      <c r="LC11" s="221"/>
      <c r="LD11" s="221"/>
      <c r="LE11" s="221"/>
      <c r="LF11" s="221"/>
      <c r="LG11" s="221"/>
      <c r="LH11" s="221"/>
      <c r="LI11" s="221"/>
      <c r="LJ11" s="221"/>
      <c r="LK11" s="221"/>
      <c r="LL11" s="221"/>
      <c r="LM11" s="221"/>
      <c r="LN11" s="221"/>
      <c r="LO11" s="221"/>
      <c r="LP11" s="221"/>
      <c r="LQ11" s="221"/>
      <c r="LR11" s="221"/>
      <c r="LS11" s="221"/>
      <c r="LT11" s="221"/>
      <c r="LU11" s="221"/>
      <c r="LV11" s="221"/>
      <c r="LW11" s="221"/>
      <c r="LX11" s="221"/>
      <c r="LY11" s="221"/>
      <c r="LZ11" s="221"/>
      <c r="MA11" s="221"/>
      <c r="MB11" s="221"/>
      <c r="MC11" s="221"/>
      <c r="MD11" s="221"/>
      <c r="ME11" s="221"/>
      <c r="MF11" s="221"/>
      <c r="MG11" s="221"/>
      <c r="MH11" s="221"/>
      <c r="MI11" s="221"/>
      <c r="MJ11" s="221"/>
      <c r="MK11" s="221"/>
      <c r="ML11" s="221"/>
      <c r="MM11" s="221"/>
      <c r="MN11" s="221"/>
      <c r="MO11" s="221"/>
      <c r="MP11" s="221"/>
      <c r="MQ11" s="221"/>
      <c r="MR11" s="221"/>
      <c r="MS11" s="221"/>
      <c r="MT11" s="221"/>
      <c r="MU11" s="221"/>
      <c r="MV11" s="221"/>
      <c r="MW11" s="221"/>
      <c r="MX11" s="221"/>
      <c r="MY11" s="221"/>
      <c r="MZ11" s="221"/>
      <c r="NA11" s="221"/>
      <c r="NB11" s="221"/>
      <c r="NC11" s="221"/>
      <c r="ND11" s="221"/>
      <c r="NE11" s="221"/>
      <c r="NF11" s="221"/>
      <c r="NG11" s="221"/>
      <c r="NH11" s="221"/>
      <c r="NI11" s="221"/>
      <c r="NJ11" s="221"/>
      <c r="NK11" s="221"/>
      <c r="NL11" s="221"/>
      <c r="NM11" s="221"/>
      <c r="NN11" s="221"/>
      <c r="NO11" s="221"/>
      <c r="NP11" s="221"/>
      <c r="NQ11" s="221"/>
      <c r="NR11" s="221"/>
      <c r="NS11" s="221"/>
      <c r="NT11" s="221"/>
      <c r="NU11" s="221"/>
      <c r="NV11" s="221"/>
      <c r="NW11" s="221"/>
      <c r="NX11" s="221"/>
      <c r="NY11" s="221"/>
      <c r="NZ11" s="221"/>
      <c r="OA11" s="221"/>
      <c r="OB11" s="221"/>
      <c r="OC11" s="221"/>
      <c r="OD11" s="221"/>
      <c r="OE11" s="221"/>
      <c r="OF11" s="221"/>
      <c r="OG11" s="221"/>
      <c r="OH11" s="221"/>
      <c r="OI11" s="221"/>
      <c r="OJ11" s="221"/>
      <c r="OK11" s="221"/>
      <c r="OL11" s="221"/>
      <c r="OM11" s="221"/>
      <c r="ON11" s="221"/>
      <c r="OO11" s="221"/>
      <c r="OP11" s="221"/>
      <c r="OQ11" s="221"/>
      <c r="OR11" s="221"/>
      <c r="OS11" s="221"/>
      <c r="OT11" s="221"/>
      <c r="OU11" s="221"/>
      <c r="OV11" s="221"/>
      <c r="OW11" s="221"/>
      <c r="OX11" s="221"/>
      <c r="OY11" s="221"/>
      <c r="OZ11" s="221"/>
      <c r="PA11" s="221"/>
      <c r="PB11" s="221"/>
      <c r="PC11" s="221"/>
      <c r="PD11" s="221"/>
      <c r="PE11" s="221"/>
      <c r="PF11" s="221"/>
      <c r="PG11" s="221"/>
      <c r="PH11" s="221"/>
      <c r="PI11" s="221"/>
      <c r="PJ11" s="221"/>
      <c r="PK11" s="221"/>
      <c r="PL11" s="221"/>
      <c r="PM11" s="221"/>
      <c r="PN11" s="221"/>
      <c r="PO11" s="221"/>
      <c r="PP11" s="221"/>
      <c r="PQ11" s="221"/>
      <c r="PR11" s="221"/>
      <c r="PS11" s="221"/>
      <c r="PT11" s="221"/>
      <c r="PU11" s="221"/>
      <c r="PV11" s="221"/>
      <c r="PW11" s="221"/>
      <c r="PX11" s="221"/>
      <c r="PY11" s="221"/>
      <c r="PZ11" s="221"/>
      <c r="QA11" s="221"/>
      <c r="QB11" s="221"/>
      <c r="QC11" s="221"/>
      <c r="QD11" s="221"/>
      <c r="QE11" s="221"/>
      <c r="QF11" s="221"/>
      <c r="QG11" s="221"/>
      <c r="QH11" s="221"/>
      <c r="QI11" s="221"/>
      <c r="QJ11" s="221"/>
      <c r="QK11" s="221"/>
      <c r="QL11" s="221"/>
      <c r="QM11" s="221"/>
      <c r="QN11" s="221"/>
      <c r="QO11" s="221"/>
      <c r="QP11" s="221"/>
      <c r="QQ11" s="221"/>
      <c r="QR11" s="221"/>
      <c r="QS11" s="221"/>
      <c r="QT11" s="221"/>
      <c r="QU11" s="221"/>
      <c r="QV11" s="221"/>
      <c r="QW11" s="221"/>
      <c r="QX11" s="221"/>
      <c r="QY11" s="221"/>
      <c r="QZ11" s="221"/>
      <c r="RA11" s="221"/>
      <c r="RB11" s="221"/>
      <c r="RC11" s="221"/>
      <c r="RD11" s="221"/>
      <c r="RE11" s="221"/>
      <c r="RF11" s="221"/>
      <c r="RG11" s="221"/>
      <c r="RH11" s="221"/>
      <c r="RI11" s="221"/>
      <c r="RJ11" s="221"/>
      <c r="RK11" s="221"/>
      <c r="RL11" s="221"/>
      <c r="RM11" s="221"/>
      <c r="RN11" s="221"/>
      <c r="RO11" s="221"/>
      <c r="RP11" s="221"/>
      <c r="RQ11" s="221"/>
      <c r="RR11" s="221"/>
      <c r="RS11" s="221"/>
      <c r="RT11" s="221"/>
      <c r="RU11" s="221"/>
      <c r="RV11" s="221"/>
      <c r="RW11" s="221"/>
      <c r="RX11" s="221"/>
      <c r="RY11" s="221"/>
      <c r="RZ11" s="221"/>
      <c r="SA11" s="221"/>
      <c r="SB11" s="221"/>
      <c r="SC11" s="221"/>
      <c r="SD11" s="221"/>
      <c r="SE11" s="221"/>
      <c r="SF11" s="221"/>
      <c r="SG11" s="221"/>
      <c r="SH11" s="221"/>
      <c r="SI11" s="221"/>
      <c r="SJ11" s="221"/>
      <c r="SK11" s="221"/>
      <c r="SL11" s="221"/>
      <c r="SM11" s="221"/>
      <c r="SN11" s="221"/>
      <c r="SO11" s="221"/>
      <c r="SP11" s="221"/>
      <c r="SQ11" s="221"/>
      <c r="SR11" s="221"/>
      <c r="SS11" s="221"/>
      <c r="ST11" s="221"/>
      <c r="SU11" s="221"/>
      <c r="SV11" s="221"/>
      <c r="SW11" s="221"/>
      <c r="SX11" s="221"/>
      <c r="SY11" s="221"/>
      <c r="SZ11" s="221"/>
      <c r="TA11" s="221"/>
      <c r="TB11" s="221"/>
      <c r="TC11" s="221"/>
      <c r="TD11" s="221"/>
      <c r="TE11" s="221"/>
      <c r="TF11" s="221"/>
      <c r="TG11" s="221"/>
      <c r="TH11" s="221"/>
      <c r="TI11" s="221"/>
      <c r="TJ11" s="221"/>
      <c r="TK11" s="221"/>
      <c r="TL11" s="221"/>
      <c r="TM11" s="221"/>
      <c r="TN11" s="221"/>
      <c r="TO11" s="221"/>
      <c r="TP11" s="221"/>
      <c r="TQ11" s="221"/>
      <c r="TR11" s="221"/>
      <c r="TS11" s="221"/>
      <c r="TT11" s="221"/>
      <c r="TU11" s="221"/>
      <c r="TV11" s="196"/>
    </row>
    <row r="12" spans="1:551" s="124" customFormat="1" ht="18" customHeight="1" x14ac:dyDescent="0.25">
      <c r="A12" s="114" t="s">
        <v>158</v>
      </c>
      <c r="B12" s="114">
        <v>3</v>
      </c>
      <c r="C12" s="114"/>
      <c r="D12" s="114"/>
      <c r="E12" s="114"/>
      <c r="F12" s="114"/>
      <c r="G12" s="114">
        <v>0</v>
      </c>
      <c r="H12" s="209"/>
      <c r="I12" s="174" t="s">
        <v>160</v>
      </c>
      <c r="J12" s="210" t="s">
        <v>534</v>
      </c>
      <c r="K12" s="211" t="s">
        <v>535</v>
      </c>
      <c r="L12" s="175" t="s">
        <v>159</v>
      </c>
      <c r="M12" s="213" t="s">
        <v>528</v>
      </c>
      <c r="N12" s="211" t="s">
        <v>439</v>
      </c>
      <c r="O12" s="214"/>
      <c r="P12" s="215">
        <v>45334.375</v>
      </c>
      <c r="Q12" s="215">
        <v>45340.75</v>
      </c>
      <c r="R12" s="216">
        <v>45</v>
      </c>
      <c r="S12" s="215">
        <v>45334.375</v>
      </c>
      <c r="T12" s="215">
        <v>45338.75</v>
      </c>
      <c r="U12" s="216">
        <v>45</v>
      </c>
      <c r="V12" s="211"/>
      <c r="W12" s="211"/>
      <c r="X12" s="216"/>
      <c r="Y12" s="217">
        <v>0</v>
      </c>
      <c r="Z12" s="218">
        <v>0.15</v>
      </c>
      <c r="AA12" s="215"/>
      <c r="AB12" s="215"/>
      <c r="AC12" s="216"/>
      <c r="AD12" s="214"/>
      <c r="AE12" s="214"/>
      <c r="AF12" s="214"/>
      <c r="AG12" s="219"/>
      <c r="AH12" s="211"/>
      <c r="AI12" s="211"/>
      <c r="AJ12" s="211"/>
      <c r="AK12" s="211"/>
      <c r="AL12" s="211"/>
      <c r="AM12" s="211"/>
      <c r="AN12" s="211"/>
      <c r="AO12" s="211"/>
      <c r="AP12" s="211"/>
      <c r="AQ12" s="211"/>
      <c r="AR12" s="211"/>
      <c r="AS12" s="211"/>
      <c r="AT12" s="211"/>
      <c r="AU12" s="211"/>
      <c r="AV12" s="211"/>
      <c r="AW12" s="211"/>
      <c r="AX12" s="211"/>
      <c r="AY12" s="211"/>
      <c r="AZ12" s="211"/>
      <c r="BA12" s="211"/>
      <c r="BB12" s="211"/>
      <c r="BC12" s="211"/>
      <c r="BD12" s="211"/>
      <c r="BE12" s="211"/>
      <c r="BF12" s="220"/>
      <c r="BG12" s="220"/>
      <c r="BH12" s="220"/>
      <c r="BI12" s="211"/>
      <c r="BJ12" s="221"/>
      <c r="BK12" s="221"/>
      <c r="BL12" s="221"/>
      <c r="BM12" s="221"/>
      <c r="BN12" s="221"/>
      <c r="BO12" s="221"/>
      <c r="BP12" s="221"/>
      <c r="BQ12" s="221"/>
      <c r="BR12" s="221"/>
      <c r="BS12" s="221"/>
      <c r="BT12" s="221"/>
      <c r="BU12" s="221"/>
      <c r="BV12" s="221"/>
      <c r="BW12" s="221"/>
      <c r="BX12" s="221"/>
      <c r="BY12" s="221"/>
      <c r="BZ12" s="221"/>
      <c r="CA12" s="221"/>
      <c r="CB12" s="221"/>
      <c r="CC12" s="221"/>
      <c r="CD12" s="221"/>
      <c r="CE12" s="221"/>
      <c r="CF12" s="221"/>
      <c r="CG12" s="221"/>
      <c r="CH12" s="221"/>
      <c r="CI12" s="221"/>
      <c r="CJ12" s="221"/>
      <c r="CK12" s="221"/>
      <c r="CL12" s="221"/>
      <c r="CM12" s="221"/>
      <c r="CN12" s="221"/>
      <c r="CO12" s="221"/>
      <c r="CP12" s="221"/>
      <c r="CQ12" s="221"/>
      <c r="CR12" s="221"/>
      <c r="CS12" s="221"/>
      <c r="CT12" s="221"/>
      <c r="CU12" s="221"/>
      <c r="CV12" s="221"/>
      <c r="CW12" s="221"/>
      <c r="CX12" s="221"/>
      <c r="CY12" s="221"/>
      <c r="CZ12" s="221"/>
      <c r="DA12" s="221"/>
      <c r="DB12" s="221"/>
      <c r="DC12" s="221"/>
      <c r="DD12" s="221"/>
      <c r="DE12" s="221"/>
      <c r="DF12" s="221"/>
      <c r="DG12" s="221"/>
      <c r="DH12" s="221"/>
      <c r="DI12" s="221"/>
      <c r="DJ12" s="221"/>
      <c r="DK12" s="221"/>
      <c r="DL12" s="221"/>
      <c r="DM12" s="221"/>
      <c r="DN12" s="221"/>
      <c r="DO12" s="221"/>
      <c r="DP12" s="221"/>
      <c r="DQ12" s="221"/>
      <c r="DR12" s="221"/>
      <c r="DS12" s="221"/>
      <c r="DT12" s="221"/>
      <c r="DU12" s="221"/>
      <c r="DV12" s="221"/>
      <c r="DW12" s="221"/>
      <c r="DX12" s="221"/>
      <c r="DY12" s="221"/>
      <c r="DZ12" s="221"/>
      <c r="EA12" s="221"/>
      <c r="EB12" s="221"/>
      <c r="EC12" s="221"/>
      <c r="ED12" s="221"/>
      <c r="EE12" s="221"/>
      <c r="EF12" s="221"/>
      <c r="EG12" s="221"/>
      <c r="EH12" s="221"/>
      <c r="EI12" s="221"/>
      <c r="EJ12" s="221"/>
      <c r="EK12" s="221"/>
      <c r="EL12" s="221"/>
      <c r="EM12" s="221"/>
      <c r="EN12" s="221"/>
      <c r="EO12" s="221"/>
      <c r="EP12" s="221"/>
      <c r="EQ12" s="221"/>
      <c r="ER12" s="221"/>
      <c r="ES12" s="221"/>
      <c r="ET12" s="221"/>
      <c r="EU12" s="221"/>
      <c r="EV12" s="221"/>
      <c r="EW12" s="221"/>
      <c r="EX12" s="221"/>
      <c r="EY12" s="221"/>
      <c r="EZ12" s="221"/>
      <c r="FA12" s="221"/>
      <c r="FB12" s="221"/>
      <c r="FC12" s="221"/>
      <c r="FD12" s="221"/>
      <c r="FE12" s="221"/>
      <c r="FF12" s="221"/>
      <c r="FG12" s="221"/>
      <c r="FH12" s="221"/>
      <c r="FI12" s="221"/>
      <c r="FJ12" s="221"/>
      <c r="FK12" s="221"/>
      <c r="FL12" s="221"/>
      <c r="FM12" s="221"/>
      <c r="FN12" s="221"/>
      <c r="FO12" s="221"/>
      <c r="FP12" s="221"/>
      <c r="FQ12" s="221"/>
      <c r="FR12" s="221"/>
      <c r="FS12" s="221"/>
      <c r="FT12" s="221"/>
      <c r="FU12" s="221"/>
      <c r="FV12" s="221"/>
      <c r="FW12" s="221"/>
      <c r="FX12" s="221"/>
      <c r="FY12" s="221"/>
      <c r="FZ12" s="221"/>
      <c r="GA12" s="221"/>
      <c r="GB12" s="221"/>
      <c r="GC12" s="221"/>
      <c r="GD12" s="221"/>
      <c r="GE12" s="221"/>
      <c r="GF12" s="221"/>
      <c r="GG12" s="221"/>
      <c r="GH12" s="221"/>
      <c r="GI12" s="221"/>
      <c r="GJ12" s="221"/>
      <c r="GK12" s="221"/>
      <c r="GL12" s="221"/>
      <c r="GM12" s="221"/>
      <c r="GN12" s="221"/>
      <c r="GO12" s="221"/>
      <c r="GP12" s="221"/>
      <c r="GQ12" s="221"/>
      <c r="GR12" s="221"/>
      <c r="GS12" s="221"/>
      <c r="GT12" s="221"/>
      <c r="GU12" s="221"/>
      <c r="GV12" s="221"/>
      <c r="GW12" s="221"/>
      <c r="GX12" s="221"/>
      <c r="GY12" s="221"/>
      <c r="GZ12" s="221"/>
      <c r="HA12" s="221"/>
      <c r="HB12" s="221"/>
      <c r="HC12" s="221"/>
      <c r="HD12" s="221"/>
      <c r="HE12" s="221"/>
      <c r="HF12" s="221"/>
      <c r="HG12" s="221"/>
      <c r="HH12" s="221"/>
      <c r="HI12" s="221"/>
      <c r="HJ12" s="221"/>
      <c r="HK12" s="221"/>
      <c r="HL12" s="221"/>
      <c r="HM12" s="221"/>
      <c r="HN12" s="221"/>
      <c r="HO12" s="221"/>
      <c r="HP12" s="221"/>
      <c r="HQ12" s="221"/>
      <c r="HR12" s="221"/>
      <c r="HS12" s="221"/>
      <c r="HT12" s="221"/>
      <c r="HU12" s="221"/>
      <c r="HV12" s="221"/>
      <c r="HW12" s="221"/>
      <c r="HX12" s="221"/>
      <c r="HY12" s="221"/>
      <c r="HZ12" s="221"/>
      <c r="IA12" s="221"/>
      <c r="IB12" s="221"/>
      <c r="IC12" s="221"/>
      <c r="ID12" s="221"/>
      <c r="IE12" s="221"/>
      <c r="IF12" s="221"/>
      <c r="IG12" s="221"/>
      <c r="IH12" s="221"/>
      <c r="II12" s="221"/>
      <c r="IJ12" s="221"/>
      <c r="IK12" s="221"/>
      <c r="IL12" s="221"/>
      <c r="IM12" s="221"/>
      <c r="IN12" s="221"/>
      <c r="IO12" s="221"/>
      <c r="IP12" s="221"/>
      <c r="IQ12" s="221"/>
      <c r="IR12" s="221"/>
      <c r="IS12" s="221"/>
      <c r="IT12" s="221"/>
      <c r="IU12" s="221"/>
      <c r="IV12" s="221"/>
      <c r="IW12" s="221"/>
      <c r="IX12" s="221"/>
      <c r="IY12" s="221"/>
      <c r="IZ12" s="221"/>
      <c r="JA12" s="221"/>
      <c r="JB12" s="221"/>
      <c r="JC12" s="221"/>
      <c r="JD12" s="221"/>
      <c r="JE12" s="221"/>
      <c r="JF12" s="221"/>
      <c r="JG12" s="221"/>
      <c r="JH12" s="221"/>
      <c r="JI12" s="221"/>
      <c r="JJ12" s="221"/>
      <c r="JK12" s="221"/>
      <c r="JL12" s="221"/>
      <c r="JM12" s="221"/>
      <c r="JN12" s="221"/>
      <c r="JO12" s="221"/>
      <c r="JP12" s="221"/>
      <c r="JQ12" s="221"/>
      <c r="JR12" s="221"/>
      <c r="JS12" s="221"/>
      <c r="JT12" s="221"/>
      <c r="JU12" s="221"/>
      <c r="JV12" s="221"/>
      <c r="JW12" s="221"/>
      <c r="JX12" s="221"/>
      <c r="JY12" s="221"/>
      <c r="JZ12" s="221"/>
      <c r="KA12" s="221"/>
      <c r="KB12" s="221"/>
      <c r="KC12" s="221"/>
      <c r="KD12" s="221"/>
      <c r="KE12" s="221"/>
      <c r="KF12" s="221"/>
      <c r="KG12" s="221"/>
      <c r="KH12" s="221"/>
      <c r="KI12" s="221"/>
      <c r="KJ12" s="221"/>
      <c r="KK12" s="221"/>
      <c r="KL12" s="221"/>
      <c r="KM12" s="221"/>
      <c r="KN12" s="221"/>
      <c r="KO12" s="221"/>
      <c r="KP12" s="221"/>
      <c r="KQ12" s="221"/>
      <c r="KR12" s="221"/>
      <c r="KS12" s="221"/>
      <c r="KT12" s="221"/>
      <c r="KU12" s="221"/>
      <c r="KV12" s="221"/>
      <c r="KW12" s="221"/>
      <c r="KX12" s="221"/>
      <c r="KY12" s="221"/>
      <c r="KZ12" s="221"/>
      <c r="LA12" s="221"/>
      <c r="LB12" s="221"/>
      <c r="LC12" s="221"/>
      <c r="LD12" s="221"/>
      <c r="LE12" s="221"/>
      <c r="LF12" s="221"/>
      <c r="LG12" s="221"/>
      <c r="LH12" s="221"/>
      <c r="LI12" s="221"/>
      <c r="LJ12" s="221"/>
      <c r="LK12" s="221"/>
      <c r="LL12" s="221"/>
      <c r="LM12" s="221"/>
      <c r="LN12" s="221"/>
      <c r="LO12" s="221"/>
      <c r="LP12" s="221"/>
      <c r="LQ12" s="221"/>
      <c r="LR12" s="221"/>
      <c r="LS12" s="221"/>
      <c r="LT12" s="221"/>
      <c r="LU12" s="221"/>
      <c r="LV12" s="221"/>
      <c r="LW12" s="221"/>
      <c r="LX12" s="221"/>
      <c r="LY12" s="221"/>
      <c r="LZ12" s="221"/>
      <c r="MA12" s="221"/>
      <c r="MB12" s="221"/>
      <c r="MC12" s="221"/>
      <c r="MD12" s="221"/>
      <c r="ME12" s="221"/>
      <c r="MF12" s="221"/>
      <c r="MG12" s="221"/>
      <c r="MH12" s="221"/>
      <c r="MI12" s="221"/>
      <c r="MJ12" s="221"/>
      <c r="MK12" s="221"/>
      <c r="ML12" s="221"/>
      <c r="MM12" s="221"/>
      <c r="MN12" s="221"/>
      <c r="MO12" s="221"/>
      <c r="MP12" s="221"/>
      <c r="MQ12" s="221"/>
      <c r="MR12" s="221"/>
      <c r="MS12" s="221"/>
      <c r="MT12" s="221"/>
      <c r="MU12" s="221"/>
      <c r="MV12" s="221"/>
      <c r="MW12" s="221"/>
      <c r="MX12" s="221"/>
      <c r="MY12" s="221"/>
      <c r="MZ12" s="221"/>
      <c r="NA12" s="221"/>
      <c r="NB12" s="221"/>
      <c r="NC12" s="221"/>
      <c r="ND12" s="221"/>
      <c r="NE12" s="221"/>
      <c r="NF12" s="221"/>
      <c r="NG12" s="221"/>
      <c r="NH12" s="221"/>
      <c r="NI12" s="221"/>
      <c r="NJ12" s="221"/>
      <c r="NK12" s="221"/>
      <c r="NL12" s="221"/>
      <c r="NM12" s="221"/>
      <c r="NN12" s="221"/>
      <c r="NO12" s="221"/>
      <c r="NP12" s="221"/>
      <c r="NQ12" s="221"/>
      <c r="NR12" s="221"/>
      <c r="NS12" s="221"/>
      <c r="NT12" s="221"/>
      <c r="NU12" s="221"/>
      <c r="NV12" s="221"/>
      <c r="NW12" s="221"/>
      <c r="NX12" s="221"/>
      <c r="NY12" s="221"/>
      <c r="NZ12" s="221"/>
      <c r="OA12" s="221"/>
      <c r="OB12" s="221"/>
      <c r="OC12" s="221"/>
      <c r="OD12" s="221"/>
      <c r="OE12" s="221"/>
      <c r="OF12" s="221"/>
      <c r="OG12" s="221"/>
      <c r="OH12" s="221"/>
      <c r="OI12" s="221"/>
      <c r="OJ12" s="221"/>
      <c r="OK12" s="221"/>
      <c r="OL12" s="221"/>
      <c r="OM12" s="221"/>
      <c r="ON12" s="221"/>
      <c r="OO12" s="221"/>
      <c r="OP12" s="221"/>
      <c r="OQ12" s="221"/>
      <c r="OR12" s="221"/>
      <c r="OS12" s="221"/>
      <c r="OT12" s="221"/>
      <c r="OU12" s="221"/>
      <c r="OV12" s="221"/>
      <c r="OW12" s="221"/>
      <c r="OX12" s="221"/>
      <c r="OY12" s="221"/>
      <c r="OZ12" s="221"/>
      <c r="PA12" s="221"/>
      <c r="PB12" s="221"/>
      <c r="PC12" s="221"/>
      <c r="PD12" s="221"/>
      <c r="PE12" s="221"/>
      <c r="PF12" s="221"/>
      <c r="PG12" s="221"/>
      <c r="PH12" s="221"/>
      <c r="PI12" s="221"/>
      <c r="PJ12" s="221"/>
      <c r="PK12" s="221"/>
      <c r="PL12" s="221"/>
      <c r="PM12" s="221"/>
      <c r="PN12" s="221"/>
      <c r="PO12" s="221"/>
      <c r="PP12" s="221"/>
      <c r="PQ12" s="221"/>
      <c r="PR12" s="221"/>
      <c r="PS12" s="221"/>
      <c r="PT12" s="221"/>
      <c r="PU12" s="221"/>
      <c r="PV12" s="221"/>
      <c r="PW12" s="221"/>
      <c r="PX12" s="221"/>
      <c r="PY12" s="221"/>
      <c r="PZ12" s="221"/>
      <c r="QA12" s="221"/>
      <c r="QB12" s="221"/>
      <c r="QC12" s="221"/>
      <c r="QD12" s="221"/>
      <c r="QE12" s="221"/>
      <c r="QF12" s="221"/>
      <c r="QG12" s="221"/>
      <c r="QH12" s="221"/>
      <c r="QI12" s="221"/>
      <c r="QJ12" s="221"/>
      <c r="QK12" s="221"/>
      <c r="QL12" s="221"/>
      <c r="QM12" s="221"/>
      <c r="QN12" s="221"/>
      <c r="QO12" s="221"/>
      <c r="QP12" s="221"/>
      <c r="QQ12" s="221"/>
      <c r="QR12" s="221"/>
      <c r="QS12" s="221"/>
      <c r="QT12" s="221"/>
      <c r="QU12" s="221"/>
      <c r="QV12" s="221"/>
      <c r="QW12" s="221"/>
      <c r="QX12" s="221"/>
      <c r="QY12" s="221"/>
      <c r="QZ12" s="221"/>
      <c r="RA12" s="221"/>
      <c r="RB12" s="221"/>
      <c r="RC12" s="221"/>
      <c r="RD12" s="221"/>
      <c r="RE12" s="221"/>
      <c r="RF12" s="221"/>
      <c r="RG12" s="221"/>
      <c r="RH12" s="221"/>
      <c r="RI12" s="221"/>
      <c r="RJ12" s="221"/>
      <c r="RK12" s="221"/>
      <c r="RL12" s="221"/>
      <c r="RM12" s="221"/>
      <c r="RN12" s="221"/>
      <c r="RO12" s="221"/>
      <c r="RP12" s="221"/>
      <c r="RQ12" s="221"/>
      <c r="RR12" s="221"/>
      <c r="RS12" s="221"/>
      <c r="RT12" s="221"/>
      <c r="RU12" s="221"/>
      <c r="RV12" s="221"/>
      <c r="RW12" s="221"/>
      <c r="RX12" s="221"/>
      <c r="RY12" s="221"/>
      <c r="RZ12" s="221"/>
      <c r="SA12" s="221"/>
      <c r="SB12" s="221"/>
      <c r="SC12" s="221"/>
      <c r="SD12" s="221"/>
      <c r="SE12" s="221"/>
      <c r="SF12" s="221"/>
      <c r="SG12" s="221"/>
      <c r="SH12" s="221"/>
      <c r="SI12" s="221"/>
      <c r="SJ12" s="221"/>
      <c r="SK12" s="221"/>
      <c r="SL12" s="221"/>
      <c r="SM12" s="221"/>
      <c r="SN12" s="221"/>
      <c r="SO12" s="221"/>
      <c r="SP12" s="221"/>
      <c r="SQ12" s="221"/>
      <c r="SR12" s="221"/>
      <c r="SS12" s="221"/>
      <c r="ST12" s="221"/>
      <c r="SU12" s="221"/>
      <c r="SV12" s="221"/>
      <c r="SW12" s="221"/>
      <c r="SX12" s="221"/>
      <c r="SY12" s="221"/>
      <c r="SZ12" s="221"/>
      <c r="TA12" s="221"/>
      <c r="TB12" s="221"/>
      <c r="TC12" s="221"/>
      <c r="TD12" s="221"/>
      <c r="TE12" s="221"/>
      <c r="TF12" s="221"/>
      <c r="TG12" s="221"/>
      <c r="TH12" s="221"/>
      <c r="TI12" s="221"/>
      <c r="TJ12" s="221"/>
      <c r="TK12" s="221"/>
      <c r="TL12" s="221"/>
      <c r="TM12" s="221"/>
      <c r="TN12" s="221"/>
      <c r="TO12" s="221"/>
      <c r="TP12" s="221"/>
      <c r="TQ12" s="221"/>
      <c r="TR12" s="221"/>
      <c r="TS12" s="221"/>
      <c r="TT12" s="221"/>
      <c r="TU12" s="221"/>
      <c r="TV12" s="196"/>
    </row>
    <row r="13" spans="1:551" s="124" customFormat="1" ht="18" customHeight="1" x14ac:dyDescent="0.25">
      <c r="A13" s="114" t="s">
        <v>158</v>
      </c>
      <c r="B13" s="114">
        <v>4</v>
      </c>
      <c r="C13" s="114"/>
      <c r="D13" s="114"/>
      <c r="E13" s="114"/>
      <c r="F13" s="114"/>
      <c r="G13" s="114">
        <v>0</v>
      </c>
      <c r="H13" s="209"/>
      <c r="I13" s="174" t="s">
        <v>160</v>
      </c>
      <c r="J13" s="210" t="s">
        <v>536</v>
      </c>
      <c r="K13" s="211" t="s">
        <v>537</v>
      </c>
      <c r="L13" s="212" t="s">
        <v>527</v>
      </c>
      <c r="M13" s="213" t="s">
        <v>528</v>
      </c>
      <c r="N13" s="211" t="s">
        <v>439</v>
      </c>
      <c r="O13" s="214"/>
      <c r="P13" s="215">
        <v>45341.375</v>
      </c>
      <c r="Q13" s="215">
        <v>45354.75</v>
      </c>
      <c r="R13" s="216">
        <v>90</v>
      </c>
      <c r="S13" s="215">
        <v>45341.375</v>
      </c>
      <c r="T13" s="215">
        <v>45354.75</v>
      </c>
      <c r="U13" s="216">
        <v>90</v>
      </c>
      <c r="V13" s="211"/>
      <c r="W13" s="211"/>
      <c r="X13" s="216"/>
      <c r="Y13" s="217">
        <v>0</v>
      </c>
      <c r="Z13" s="218">
        <v>0.15</v>
      </c>
      <c r="AA13" s="215"/>
      <c r="AB13" s="215"/>
      <c r="AC13" s="216"/>
      <c r="AD13" s="214">
        <v>500</v>
      </c>
      <c r="AE13" s="214">
        <v>500</v>
      </c>
      <c r="AF13" s="214">
        <v>500</v>
      </c>
      <c r="AG13" s="219" t="s">
        <v>538</v>
      </c>
      <c r="AH13" s="211"/>
      <c r="AI13" s="211"/>
      <c r="AJ13" s="211"/>
      <c r="AK13" s="211"/>
      <c r="AL13" s="211"/>
      <c r="AM13" s="211"/>
      <c r="AN13" s="211"/>
      <c r="AO13" s="211"/>
      <c r="AP13" s="211"/>
      <c r="AQ13" s="211"/>
      <c r="AR13" s="211"/>
      <c r="AS13" s="211"/>
      <c r="AT13" s="211"/>
      <c r="AU13" s="211"/>
      <c r="AV13" s="211"/>
      <c r="AW13" s="211"/>
      <c r="AX13" s="211"/>
      <c r="AY13" s="211"/>
      <c r="AZ13" s="211"/>
      <c r="BA13" s="211"/>
      <c r="BB13" s="211"/>
      <c r="BC13" s="211"/>
      <c r="BD13" s="211"/>
      <c r="BE13" s="211"/>
      <c r="BF13" s="220"/>
      <c r="BG13" s="220"/>
      <c r="BH13" s="220"/>
      <c r="BI13" s="211"/>
      <c r="BJ13" s="221"/>
      <c r="BK13" s="221"/>
      <c r="BL13" s="221"/>
      <c r="BM13" s="221"/>
      <c r="BN13" s="221"/>
      <c r="BO13" s="221"/>
      <c r="BP13" s="221"/>
      <c r="BQ13" s="221"/>
      <c r="BR13" s="221"/>
      <c r="BS13" s="221"/>
      <c r="BT13" s="221"/>
      <c r="BU13" s="221"/>
      <c r="BV13" s="221"/>
      <c r="BW13" s="221"/>
      <c r="BX13" s="221"/>
      <c r="BY13" s="221"/>
      <c r="BZ13" s="221"/>
      <c r="CA13" s="221"/>
      <c r="CB13" s="221"/>
      <c r="CC13" s="221"/>
      <c r="CD13" s="221"/>
      <c r="CE13" s="221"/>
      <c r="CF13" s="221"/>
      <c r="CG13" s="221"/>
      <c r="CH13" s="221"/>
      <c r="CI13" s="221"/>
      <c r="CJ13" s="221"/>
      <c r="CK13" s="221"/>
      <c r="CL13" s="221"/>
      <c r="CM13" s="221"/>
      <c r="CN13" s="221"/>
      <c r="CO13" s="221"/>
      <c r="CP13" s="221"/>
      <c r="CQ13" s="221"/>
      <c r="CR13" s="221"/>
      <c r="CS13" s="221"/>
      <c r="CT13" s="221"/>
      <c r="CU13" s="221"/>
      <c r="CV13" s="221"/>
      <c r="CW13" s="221"/>
      <c r="CX13" s="221"/>
      <c r="CY13" s="221"/>
      <c r="CZ13" s="221"/>
      <c r="DA13" s="221"/>
      <c r="DB13" s="221"/>
      <c r="DC13" s="221"/>
      <c r="DD13" s="221"/>
      <c r="DE13" s="221"/>
      <c r="DF13" s="221"/>
      <c r="DG13" s="221"/>
      <c r="DH13" s="221"/>
      <c r="DI13" s="221"/>
      <c r="DJ13" s="221"/>
      <c r="DK13" s="221"/>
      <c r="DL13" s="221"/>
      <c r="DM13" s="221"/>
      <c r="DN13" s="221"/>
      <c r="DO13" s="221"/>
      <c r="DP13" s="221"/>
      <c r="DQ13" s="221"/>
      <c r="DR13" s="221"/>
      <c r="DS13" s="221"/>
      <c r="DT13" s="221"/>
      <c r="DU13" s="221"/>
      <c r="DV13" s="221"/>
      <c r="DW13" s="221"/>
      <c r="DX13" s="221"/>
      <c r="DY13" s="221"/>
      <c r="DZ13" s="221"/>
      <c r="EA13" s="221"/>
      <c r="EB13" s="221"/>
      <c r="EC13" s="221"/>
      <c r="ED13" s="221"/>
      <c r="EE13" s="221"/>
      <c r="EF13" s="221"/>
      <c r="EG13" s="221"/>
      <c r="EH13" s="221"/>
      <c r="EI13" s="221"/>
      <c r="EJ13" s="221"/>
      <c r="EK13" s="221"/>
      <c r="EL13" s="221"/>
      <c r="EM13" s="221"/>
      <c r="EN13" s="221"/>
      <c r="EO13" s="221"/>
      <c r="EP13" s="221"/>
      <c r="EQ13" s="221"/>
      <c r="ER13" s="221"/>
      <c r="ES13" s="221"/>
      <c r="ET13" s="221"/>
      <c r="EU13" s="221"/>
      <c r="EV13" s="221"/>
      <c r="EW13" s="221"/>
      <c r="EX13" s="221"/>
      <c r="EY13" s="221"/>
      <c r="EZ13" s="221"/>
      <c r="FA13" s="221"/>
      <c r="FB13" s="221"/>
      <c r="FC13" s="221"/>
      <c r="FD13" s="221"/>
      <c r="FE13" s="221"/>
      <c r="FF13" s="221"/>
      <c r="FG13" s="221"/>
      <c r="FH13" s="221"/>
      <c r="FI13" s="221"/>
      <c r="FJ13" s="221"/>
      <c r="FK13" s="221"/>
      <c r="FL13" s="221"/>
      <c r="FM13" s="221"/>
      <c r="FN13" s="221"/>
      <c r="FO13" s="221"/>
      <c r="FP13" s="221"/>
      <c r="FQ13" s="221"/>
      <c r="FR13" s="221"/>
      <c r="FS13" s="221"/>
      <c r="FT13" s="221"/>
      <c r="FU13" s="221"/>
      <c r="FV13" s="221"/>
      <c r="FW13" s="221"/>
      <c r="FX13" s="221"/>
      <c r="FY13" s="221"/>
      <c r="FZ13" s="221"/>
      <c r="GA13" s="221"/>
      <c r="GB13" s="221"/>
      <c r="GC13" s="221"/>
      <c r="GD13" s="221"/>
      <c r="GE13" s="221"/>
      <c r="GF13" s="221"/>
      <c r="GG13" s="221"/>
      <c r="GH13" s="221"/>
      <c r="GI13" s="221"/>
      <c r="GJ13" s="221"/>
      <c r="GK13" s="221"/>
      <c r="GL13" s="221"/>
      <c r="GM13" s="221"/>
      <c r="GN13" s="221"/>
      <c r="GO13" s="221"/>
      <c r="GP13" s="221"/>
      <c r="GQ13" s="221"/>
      <c r="GR13" s="221"/>
      <c r="GS13" s="221"/>
      <c r="GT13" s="221"/>
      <c r="GU13" s="221"/>
      <c r="GV13" s="221"/>
      <c r="GW13" s="221"/>
      <c r="GX13" s="221"/>
      <c r="GY13" s="221"/>
      <c r="GZ13" s="221"/>
      <c r="HA13" s="221"/>
      <c r="HB13" s="221"/>
      <c r="HC13" s="221"/>
      <c r="HD13" s="221"/>
      <c r="HE13" s="221"/>
      <c r="HF13" s="221"/>
      <c r="HG13" s="221"/>
      <c r="HH13" s="221"/>
      <c r="HI13" s="221"/>
      <c r="HJ13" s="221"/>
      <c r="HK13" s="221"/>
      <c r="HL13" s="221"/>
      <c r="HM13" s="221"/>
      <c r="HN13" s="221"/>
      <c r="HO13" s="221"/>
      <c r="HP13" s="221"/>
      <c r="HQ13" s="221"/>
      <c r="HR13" s="221"/>
      <c r="HS13" s="221"/>
      <c r="HT13" s="221"/>
      <c r="HU13" s="221"/>
      <c r="HV13" s="221"/>
      <c r="HW13" s="221"/>
      <c r="HX13" s="221"/>
      <c r="HY13" s="221"/>
      <c r="HZ13" s="221"/>
      <c r="IA13" s="221"/>
      <c r="IB13" s="221"/>
      <c r="IC13" s="221"/>
      <c r="ID13" s="221"/>
      <c r="IE13" s="221"/>
      <c r="IF13" s="221"/>
      <c r="IG13" s="221"/>
      <c r="IH13" s="221"/>
      <c r="II13" s="221"/>
      <c r="IJ13" s="221"/>
      <c r="IK13" s="221"/>
      <c r="IL13" s="221"/>
      <c r="IM13" s="221"/>
      <c r="IN13" s="221"/>
      <c r="IO13" s="221"/>
      <c r="IP13" s="221"/>
      <c r="IQ13" s="221"/>
      <c r="IR13" s="221"/>
      <c r="IS13" s="221"/>
      <c r="IT13" s="221"/>
      <c r="IU13" s="221"/>
      <c r="IV13" s="221"/>
      <c r="IW13" s="221"/>
      <c r="IX13" s="221"/>
      <c r="IY13" s="221"/>
      <c r="IZ13" s="221"/>
      <c r="JA13" s="221"/>
      <c r="JB13" s="221"/>
      <c r="JC13" s="221"/>
      <c r="JD13" s="221"/>
      <c r="JE13" s="221"/>
      <c r="JF13" s="221"/>
      <c r="JG13" s="221"/>
      <c r="JH13" s="221"/>
      <c r="JI13" s="221"/>
      <c r="JJ13" s="221"/>
      <c r="JK13" s="221"/>
      <c r="JL13" s="221"/>
      <c r="JM13" s="221"/>
      <c r="JN13" s="221"/>
      <c r="JO13" s="221"/>
      <c r="JP13" s="221"/>
      <c r="JQ13" s="221"/>
      <c r="JR13" s="221"/>
      <c r="JS13" s="221"/>
      <c r="JT13" s="221"/>
      <c r="JU13" s="221"/>
      <c r="JV13" s="221"/>
      <c r="JW13" s="221"/>
      <c r="JX13" s="221"/>
      <c r="JY13" s="221"/>
      <c r="JZ13" s="221"/>
      <c r="KA13" s="221"/>
      <c r="KB13" s="221"/>
      <c r="KC13" s="221"/>
      <c r="KD13" s="221"/>
      <c r="KE13" s="221"/>
      <c r="KF13" s="221"/>
      <c r="KG13" s="221"/>
      <c r="KH13" s="221"/>
      <c r="KI13" s="221"/>
      <c r="KJ13" s="221"/>
      <c r="KK13" s="221"/>
      <c r="KL13" s="221"/>
      <c r="KM13" s="221"/>
      <c r="KN13" s="221"/>
      <c r="KO13" s="221"/>
      <c r="KP13" s="221"/>
      <c r="KQ13" s="221"/>
      <c r="KR13" s="221"/>
      <c r="KS13" s="221"/>
      <c r="KT13" s="221"/>
      <c r="KU13" s="221"/>
      <c r="KV13" s="221"/>
      <c r="KW13" s="221"/>
      <c r="KX13" s="221"/>
      <c r="KY13" s="221"/>
      <c r="KZ13" s="221"/>
      <c r="LA13" s="221"/>
      <c r="LB13" s="221"/>
      <c r="LC13" s="221"/>
      <c r="LD13" s="221"/>
      <c r="LE13" s="221"/>
      <c r="LF13" s="221"/>
      <c r="LG13" s="221"/>
      <c r="LH13" s="221"/>
      <c r="LI13" s="221"/>
      <c r="LJ13" s="221"/>
      <c r="LK13" s="221"/>
      <c r="LL13" s="221"/>
      <c r="LM13" s="221"/>
      <c r="LN13" s="221"/>
      <c r="LO13" s="221"/>
      <c r="LP13" s="221"/>
      <c r="LQ13" s="221"/>
      <c r="LR13" s="221"/>
      <c r="LS13" s="221"/>
      <c r="LT13" s="221"/>
      <c r="LU13" s="221"/>
      <c r="LV13" s="221"/>
      <c r="LW13" s="221"/>
      <c r="LX13" s="221"/>
      <c r="LY13" s="221"/>
      <c r="LZ13" s="221"/>
      <c r="MA13" s="221"/>
      <c r="MB13" s="221"/>
      <c r="MC13" s="221"/>
      <c r="MD13" s="221"/>
      <c r="ME13" s="221"/>
      <c r="MF13" s="221"/>
      <c r="MG13" s="221"/>
      <c r="MH13" s="221"/>
      <c r="MI13" s="221"/>
      <c r="MJ13" s="221"/>
      <c r="MK13" s="221"/>
      <c r="ML13" s="221"/>
      <c r="MM13" s="221"/>
      <c r="MN13" s="221"/>
      <c r="MO13" s="221"/>
      <c r="MP13" s="221"/>
      <c r="MQ13" s="221"/>
      <c r="MR13" s="221"/>
      <c r="MS13" s="221"/>
      <c r="MT13" s="221"/>
      <c r="MU13" s="221"/>
      <c r="MV13" s="221"/>
      <c r="MW13" s="221"/>
      <c r="MX13" s="221"/>
      <c r="MY13" s="221"/>
      <c r="MZ13" s="221"/>
      <c r="NA13" s="221"/>
      <c r="NB13" s="221"/>
      <c r="NC13" s="221"/>
      <c r="ND13" s="221"/>
      <c r="NE13" s="221"/>
      <c r="NF13" s="221"/>
      <c r="NG13" s="221"/>
      <c r="NH13" s="221"/>
      <c r="NI13" s="221"/>
      <c r="NJ13" s="221"/>
      <c r="NK13" s="221"/>
      <c r="NL13" s="221"/>
      <c r="NM13" s="221"/>
      <c r="NN13" s="221"/>
      <c r="NO13" s="221"/>
      <c r="NP13" s="221"/>
      <c r="NQ13" s="221"/>
      <c r="NR13" s="221"/>
      <c r="NS13" s="221"/>
      <c r="NT13" s="221"/>
      <c r="NU13" s="221"/>
      <c r="NV13" s="221"/>
      <c r="NW13" s="221"/>
      <c r="NX13" s="221"/>
      <c r="NY13" s="221"/>
      <c r="NZ13" s="221"/>
      <c r="OA13" s="221"/>
      <c r="OB13" s="221"/>
      <c r="OC13" s="221"/>
      <c r="OD13" s="221"/>
      <c r="OE13" s="221"/>
      <c r="OF13" s="221"/>
      <c r="OG13" s="221"/>
      <c r="OH13" s="221"/>
      <c r="OI13" s="221"/>
      <c r="OJ13" s="221"/>
      <c r="OK13" s="221"/>
      <c r="OL13" s="221"/>
      <c r="OM13" s="221"/>
      <c r="ON13" s="221"/>
      <c r="OO13" s="221"/>
      <c r="OP13" s="221"/>
      <c r="OQ13" s="221"/>
      <c r="OR13" s="221"/>
      <c r="OS13" s="221"/>
      <c r="OT13" s="221"/>
      <c r="OU13" s="221"/>
      <c r="OV13" s="221"/>
      <c r="OW13" s="221"/>
      <c r="OX13" s="221"/>
      <c r="OY13" s="221"/>
      <c r="OZ13" s="221"/>
      <c r="PA13" s="221"/>
      <c r="PB13" s="221"/>
      <c r="PC13" s="221"/>
      <c r="PD13" s="221"/>
      <c r="PE13" s="221"/>
      <c r="PF13" s="221"/>
      <c r="PG13" s="221"/>
      <c r="PH13" s="221"/>
      <c r="PI13" s="221"/>
      <c r="PJ13" s="221"/>
      <c r="PK13" s="221"/>
      <c r="PL13" s="221"/>
      <c r="PM13" s="221"/>
      <c r="PN13" s="221"/>
      <c r="PO13" s="221"/>
      <c r="PP13" s="221"/>
      <c r="PQ13" s="221"/>
      <c r="PR13" s="221"/>
      <c r="PS13" s="221"/>
      <c r="PT13" s="221"/>
      <c r="PU13" s="221"/>
      <c r="PV13" s="221"/>
      <c r="PW13" s="221"/>
      <c r="PX13" s="221"/>
      <c r="PY13" s="221"/>
      <c r="PZ13" s="221"/>
      <c r="QA13" s="221"/>
      <c r="QB13" s="221"/>
      <c r="QC13" s="221"/>
      <c r="QD13" s="221"/>
      <c r="QE13" s="221"/>
      <c r="QF13" s="221"/>
      <c r="QG13" s="221"/>
      <c r="QH13" s="221"/>
      <c r="QI13" s="221"/>
      <c r="QJ13" s="221"/>
      <c r="QK13" s="221"/>
      <c r="QL13" s="221"/>
      <c r="QM13" s="221"/>
      <c r="QN13" s="221"/>
      <c r="QO13" s="221"/>
      <c r="QP13" s="221"/>
      <c r="QQ13" s="221"/>
      <c r="QR13" s="221"/>
      <c r="QS13" s="221"/>
      <c r="QT13" s="221"/>
      <c r="QU13" s="221"/>
      <c r="QV13" s="221"/>
      <c r="QW13" s="221"/>
      <c r="QX13" s="221"/>
      <c r="QY13" s="221"/>
      <c r="QZ13" s="221"/>
      <c r="RA13" s="221"/>
      <c r="RB13" s="221"/>
      <c r="RC13" s="221"/>
      <c r="RD13" s="221"/>
      <c r="RE13" s="221"/>
      <c r="RF13" s="221"/>
      <c r="RG13" s="221"/>
      <c r="RH13" s="221"/>
      <c r="RI13" s="221"/>
      <c r="RJ13" s="221"/>
      <c r="RK13" s="221"/>
      <c r="RL13" s="221"/>
      <c r="RM13" s="221"/>
      <c r="RN13" s="221"/>
      <c r="RO13" s="221"/>
      <c r="RP13" s="221"/>
      <c r="RQ13" s="221"/>
      <c r="RR13" s="221"/>
      <c r="RS13" s="221"/>
      <c r="RT13" s="221"/>
      <c r="RU13" s="221"/>
      <c r="RV13" s="221"/>
      <c r="RW13" s="221"/>
      <c r="RX13" s="221"/>
      <c r="RY13" s="221"/>
      <c r="RZ13" s="221"/>
      <c r="SA13" s="221"/>
      <c r="SB13" s="221"/>
      <c r="SC13" s="221"/>
      <c r="SD13" s="221"/>
      <c r="SE13" s="221"/>
      <c r="SF13" s="221"/>
      <c r="SG13" s="221"/>
      <c r="SH13" s="221"/>
      <c r="SI13" s="221"/>
      <c r="SJ13" s="221"/>
      <c r="SK13" s="221"/>
      <c r="SL13" s="221"/>
      <c r="SM13" s="221"/>
      <c r="SN13" s="221"/>
      <c r="SO13" s="221"/>
      <c r="SP13" s="221"/>
      <c r="SQ13" s="221"/>
      <c r="SR13" s="221"/>
      <c r="SS13" s="221"/>
      <c r="ST13" s="221"/>
      <c r="SU13" s="221"/>
      <c r="SV13" s="221"/>
      <c r="SW13" s="221"/>
      <c r="SX13" s="221"/>
      <c r="SY13" s="221"/>
      <c r="SZ13" s="221"/>
      <c r="TA13" s="221"/>
      <c r="TB13" s="221"/>
      <c r="TC13" s="221"/>
      <c r="TD13" s="221"/>
      <c r="TE13" s="221"/>
      <c r="TF13" s="221"/>
      <c r="TG13" s="221"/>
      <c r="TH13" s="221"/>
      <c r="TI13" s="221"/>
      <c r="TJ13" s="221"/>
      <c r="TK13" s="221"/>
      <c r="TL13" s="221"/>
      <c r="TM13" s="221"/>
      <c r="TN13" s="221"/>
      <c r="TO13" s="221"/>
      <c r="TP13" s="221"/>
      <c r="TQ13" s="221"/>
      <c r="TR13" s="221"/>
      <c r="TS13" s="221"/>
      <c r="TT13" s="221"/>
      <c r="TU13" s="221"/>
      <c r="TV13" s="196"/>
    </row>
    <row r="14" spans="1:551" s="124" customFormat="1" ht="18" customHeight="1" x14ac:dyDescent="0.25">
      <c r="A14" s="114" t="s">
        <v>158</v>
      </c>
      <c r="B14" s="114">
        <v>5</v>
      </c>
      <c r="C14" s="114"/>
      <c r="D14" s="114"/>
      <c r="E14" s="114"/>
      <c r="F14" s="114"/>
      <c r="G14" s="114">
        <v>0</v>
      </c>
      <c r="H14" s="209"/>
      <c r="I14" s="174" t="s">
        <v>160</v>
      </c>
      <c r="J14" s="210" t="s">
        <v>539</v>
      </c>
      <c r="K14" s="211" t="s">
        <v>540</v>
      </c>
      <c r="L14" s="175" t="s">
        <v>159</v>
      </c>
      <c r="M14" s="213" t="s">
        <v>528</v>
      </c>
      <c r="N14" s="211" t="s">
        <v>439</v>
      </c>
      <c r="O14" s="214"/>
      <c r="P14" s="215">
        <v>45355.375</v>
      </c>
      <c r="Q14" s="215">
        <v>45368.75</v>
      </c>
      <c r="R14" s="216">
        <v>90</v>
      </c>
      <c r="S14" s="215">
        <v>45355.375</v>
      </c>
      <c r="T14" s="215">
        <v>45368.916666666664</v>
      </c>
      <c r="U14" s="216">
        <v>90</v>
      </c>
      <c r="V14" s="211"/>
      <c r="W14" s="211"/>
      <c r="X14" s="216"/>
      <c r="Y14" s="217">
        <v>0</v>
      </c>
      <c r="Z14" s="218">
        <v>0.15</v>
      </c>
      <c r="AA14" s="215"/>
      <c r="AB14" s="215"/>
      <c r="AC14" s="216"/>
      <c r="AD14" s="214"/>
      <c r="AE14" s="214"/>
      <c r="AF14" s="214"/>
      <c r="AG14" s="219" t="s">
        <v>541</v>
      </c>
      <c r="AH14" s="211"/>
      <c r="AI14" s="211"/>
      <c r="AJ14" s="211"/>
      <c r="AK14" s="211"/>
      <c r="AL14" s="211"/>
      <c r="AM14" s="211"/>
      <c r="AN14" s="211"/>
      <c r="AO14" s="211"/>
      <c r="AP14" s="211"/>
      <c r="AQ14" s="211"/>
      <c r="AR14" s="211"/>
      <c r="AS14" s="211"/>
      <c r="AT14" s="211"/>
      <c r="AU14" s="211"/>
      <c r="AV14" s="211"/>
      <c r="AW14" s="211"/>
      <c r="AX14" s="211"/>
      <c r="AY14" s="211"/>
      <c r="AZ14" s="211"/>
      <c r="BA14" s="211"/>
      <c r="BB14" s="211"/>
      <c r="BC14" s="211"/>
      <c r="BD14" s="211"/>
      <c r="BE14" s="211"/>
      <c r="BF14" s="220"/>
      <c r="BG14" s="220"/>
      <c r="BH14" s="220"/>
      <c r="BI14" s="211"/>
      <c r="BJ14" s="221"/>
      <c r="BK14" s="221"/>
      <c r="BL14" s="221"/>
      <c r="BM14" s="221"/>
      <c r="BN14" s="221"/>
      <c r="BO14" s="221"/>
      <c r="BP14" s="221"/>
      <c r="BQ14" s="221"/>
      <c r="BR14" s="221"/>
      <c r="BS14" s="221"/>
      <c r="BT14" s="221"/>
      <c r="BU14" s="221"/>
      <c r="BV14" s="221"/>
      <c r="BW14" s="221"/>
      <c r="BX14" s="221"/>
      <c r="BY14" s="221"/>
      <c r="BZ14" s="221"/>
      <c r="CA14" s="221"/>
      <c r="CB14" s="221"/>
      <c r="CC14" s="221"/>
      <c r="CD14" s="221"/>
      <c r="CE14" s="221"/>
      <c r="CF14" s="221"/>
      <c r="CG14" s="221"/>
      <c r="CH14" s="221"/>
      <c r="CI14" s="221"/>
      <c r="CJ14" s="221"/>
      <c r="CK14" s="221"/>
      <c r="CL14" s="221"/>
      <c r="CM14" s="221"/>
      <c r="CN14" s="221"/>
      <c r="CO14" s="221"/>
      <c r="CP14" s="221"/>
      <c r="CQ14" s="221"/>
      <c r="CR14" s="221"/>
      <c r="CS14" s="221"/>
      <c r="CT14" s="221"/>
      <c r="CU14" s="221"/>
      <c r="CV14" s="221"/>
      <c r="CW14" s="221"/>
      <c r="CX14" s="221"/>
      <c r="CY14" s="221"/>
      <c r="CZ14" s="221"/>
      <c r="DA14" s="221"/>
      <c r="DB14" s="221"/>
      <c r="DC14" s="221"/>
      <c r="DD14" s="221"/>
      <c r="DE14" s="221"/>
      <c r="DF14" s="221"/>
      <c r="DG14" s="221"/>
      <c r="DH14" s="221"/>
      <c r="DI14" s="221"/>
      <c r="DJ14" s="221"/>
      <c r="DK14" s="221"/>
      <c r="DL14" s="221"/>
      <c r="DM14" s="221"/>
      <c r="DN14" s="221"/>
      <c r="DO14" s="221"/>
      <c r="DP14" s="221"/>
      <c r="DQ14" s="221"/>
      <c r="DR14" s="221"/>
      <c r="DS14" s="221"/>
      <c r="DT14" s="221"/>
      <c r="DU14" s="221"/>
      <c r="DV14" s="221"/>
      <c r="DW14" s="221"/>
      <c r="DX14" s="221"/>
      <c r="DY14" s="221"/>
      <c r="DZ14" s="221"/>
      <c r="EA14" s="221"/>
      <c r="EB14" s="221"/>
      <c r="EC14" s="221"/>
      <c r="ED14" s="221"/>
      <c r="EE14" s="221"/>
      <c r="EF14" s="221"/>
      <c r="EG14" s="221"/>
      <c r="EH14" s="221"/>
      <c r="EI14" s="221"/>
      <c r="EJ14" s="221"/>
      <c r="EK14" s="221"/>
      <c r="EL14" s="221"/>
      <c r="EM14" s="221"/>
      <c r="EN14" s="221"/>
      <c r="EO14" s="221"/>
      <c r="EP14" s="221"/>
      <c r="EQ14" s="221"/>
      <c r="ER14" s="221"/>
      <c r="ES14" s="221"/>
      <c r="ET14" s="221"/>
      <c r="EU14" s="221"/>
      <c r="EV14" s="221"/>
      <c r="EW14" s="221"/>
      <c r="EX14" s="221"/>
      <c r="EY14" s="221"/>
      <c r="EZ14" s="221"/>
      <c r="FA14" s="221"/>
      <c r="FB14" s="221"/>
      <c r="FC14" s="221"/>
      <c r="FD14" s="221"/>
      <c r="FE14" s="221"/>
      <c r="FF14" s="221"/>
      <c r="FG14" s="221"/>
      <c r="FH14" s="221"/>
      <c r="FI14" s="221"/>
      <c r="FJ14" s="221"/>
      <c r="FK14" s="221"/>
      <c r="FL14" s="221"/>
      <c r="FM14" s="221"/>
      <c r="FN14" s="221"/>
      <c r="FO14" s="221"/>
      <c r="FP14" s="221"/>
      <c r="FQ14" s="221"/>
      <c r="FR14" s="221"/>
      <c r="FS14" s="221"/>
      <c r="FT14" s="221"/>
      <c r="FU14" s="221"/>
      <c r="FV14" s="221"/>
      <c r="FW14" s="221"/>
      <c r="FX14" s="221"/>
      <c r="FY14" s="221"/>
      <c r="FZ14" s="221"/>
      <c r="GA14" s="221"/>
      <c r="GB14" s="221"/>
      <c r="GC14" s="221"/>
      <c r="GD14" s="221"/>
      <c r="GE14" s="221"/>
      <c r="GF14" s="221"/>
      <c r="GG14" s="221"/>
      <c r="GH14" s="221"/>
      <c r="GI14" s="221"/>
      <c r="GJ14" s="221"/>
      <c r="GK14" s="221"/>
      <c r="GL14" s="221"/>
      <c r="GM14" s="221"/>
      <c r="GN14" s="221"/>
      <c r="GO14" s="221"/>
      <c r="GP14" s="221"/>
      <c r="GQ14" s="221"/>
      <c r="GR14" s="221"/>
      <c r="GS14" s="221"/>
      <c r="GT14" s="221"/>
      <c r="GU14" s="221"/>
      <c r="GV14" s="221"/>
      <c r="GW14" s="221"/>
      <c r="GX14" s="221"/>
      <c r="GY14" s="221"/>
      <c r="GZ14" s="221"/>
      <c r="HA14" s="221"/>
      <c r="HB14" s="221"/>
      <c r="HC14" s="221"/>
      <c r="HD14" s="221"/>
      <c r="HE14" s="221"/>
      <c r="HF14" s="221"/>
      <c r="HG14" s="221"/>
      <c r="HH14" s="221"/>
      <c r="HI14" s="221"/>
      <c r="HJ14" s="221"/>
      <c r="HK14" s="221"/>
      <c r="HL14" s="221"/>
      <c r="HM14" s="221"/>
      <c r="HN14" s="221"/>
      <c r="HO14" s="221"/>
      <c r="HP14" s="221"/>
      <c r="HQ14" s="221"/>
      <c r="HR14" s="221"/>
      <c r="HS14" s="221"/>
      <c r="HT14" s="221"/>
      <c r="HU14" s="221"/>
      <c r="HV14" s="221"/>
      <c r="HW14" s="221"/>
      <c r="HX14" s="221"/>
      <c r="HY14" s="221"/>
      <c r="HZ14" s="221"/>
      <c r="IA14" s="221"/>
      <c r="IB14" s="221"/>
      <c r="IC14" s="221"/>
      <c r="ID14" s="221"/>
      <c r="IE14" s="221"/>
      <c r="IF14" s="221"/>
      <c r="IG14" s="221"/>
      <c r="IH14" s="221"/>
      <c r="II14" s="221"/>
      <c r="IJ14" s="221"/>
      <c r="IK14" s="221"/>
      <c r="IL14" s="221"/>
      <c r="IM14" s="221"/>
      <c r="IN14" s="221"/>
      <c r="IO14" s="221"/>
      <c r="IP14" s="221"/>
      <c r="IQ14" s="221"/>
      <c r="IR14" s="221"/>
      <c r="IS14" s="221"/>
      <c r="IT14" s="221"/>
      <c r="IU14" s="221"/>
      <c r="IV14" s="221"/>
      <c r="IW14" s="221"/>
      <c r="IX14" s="221"/>
      <c r="IY14" s="221"/>
      <c r="IZ14" s="221"/>
      <c r="JA14" s="221"/>
      <c r="JB14" s="221"/>
      <c r="JC14" s="221"/>
      <c r="JD14" s="221"/>
      <c r="JE14" s="221"/>
      <c r="JF14" s="221"/>
      <c r="JG14" s="221"/>
      <c r="JH14" s="221"/>
      <c r="JI14" s="221"/>
      <c r="JJ14" s="221"/>
      <c r="JK14" s="221"/>
      <c r="JL14" s="221"/>
      <c r="JM14" s="221"/>
      <c r="JN14" s="221"/>
      <c r="JO14" s="221"/>
      <c r="JP14" s="221"/>
      <c r="JQ14" s="221"/>
      <c r="JR14" s="221"/>
      <c r="JS14" s="221"/>
      <c r="JT14" s="221"/>
      <c r="JU14" s="221"/>
      <c r="JV14" s="221"/>
      <c r="JW14" s="221"/>
      <c r="JX14" s="221"/>
      <c r="JY14" s="221"/>
      <c r="JZ14" s="221"/>
      <c r="KA14" s="221"/>
      <c r="KB14" s="221"/>
      <c r="KC14" s="221"/>
      <c r="KD14" s="221"/>
      <c r="KE14" s="221"/>
      <c r="KF14" s="221"/>
      <c r="KG14" s="221"/>
      <c r="KH14" s="221"/>
      <c r="KI14" s="221"/>
      <c r="KJ14" s="221"/>
      <c r="KK14" s="221"/>
      <c r="KL14" s="221"/>
      <c r="KM14" s="221"/>
      <c r="KN14" s="221"/>
      <c r="KO14" s="221"/>
      <c r="KP14" s="221"/>
      <c r="KQ14" s="221"/>
      <c r="KR14" s="221"/>
      <c r="KS14" s="221"/>
      <c r="KT14" s="221"/>
      <c r="KU14" s="221"/>
      <c r="KV14" s="221"/>
      <c r="KW14" s="221"/>
      <c r="KX14" s="221"/>
      <c r="KY14" s="221"/>
      <c r="KZ14" s="221"/>
      <c r="LA14" s="221"/>
      <c r="LB14" s="221"/>
      <c r="LC14" s="221"/>
      <c r="LD14" s="221"/>
      <c r="LE14" s="221"/>
      <c r="LF14" s="221"/>
      <c r="LG14" s="221"/>
      <c r="LH14" s="221"/>
      <c r="LI14" s="221"/>
      <c r="LJ14" s="221"/>
      <c r="LK14" s="221"/>
      <c r="LL14" s="221"/>
      <c r="LM14" s="221"/>
      <c r="LN14" s="221"/>
      <c r="LO14" s="221"/>
      <c r="LP14" s="221"/>
      <c r="LQ14" s="221"/>
      <c r="LR14" s="221"/>
      <c r="LS14" s="221"/>
      <c r="LT14" s="221"/>
      <c r="LU14" s="221"/>
      <c r="LV14" s="221"/>
      <c r="LW14" s="221"/>
      <c r="LX14" s="221"/>
      <c r="LY14" s="221"/>
      <c r="LZ14" s="221"/>
      <c r="MA14" s="221"/>
      <c r="MB14" s="221"/>
      <c r="MC14" s="221"/>
      <c r="MD14" s="221"/>
      <c r="ME14" s="221"/>
      <c r="MF14" s="221"/>
      <c r="MG14" s="221"/>
      <c r="MH14" s="221"/>
      <c r="MI14" s="221"/>
      <c r="MJ14" s="221"/>
      <c r="MK14" s="221"/>
      <c r="ML14" s="221"/>
      <c r="MM14" s="221"/>
      <c r="MN14" s="221"/>
      <c r="MO14" s="221"/>
      <c r="MP14" s="221"/>
      <c r="MQ14" s="221"/>
      <c r="MR14" s="221"/>
      <c r="MS14" s="221"/>
      <c r="MT14" s="221"/>
      <c r="MU14" s="221"/>
      <c r="MV14" s="221"/>
      <c r="MW14" s="221"/>
      <c r="MX14" s="221"/>
      <c r="MY14" s="221"/>
      <c r="MZ14" s="221"/>
      <c r="NA14" s="221"/>
      <c r="NB14" s="221"/>
      <c r="NC14" s="221"/>
      <c r="ND14" s="221"/>
      <c r="NE14" s="221"/>
      <c r="NF14" s="221"/>
      <c r="NG14" s="221"/>
      <c r="NH14" s="221"/>
      <c r="NI14" s="221"/>
      <c r="NJ14" s="221"/>
      <c r="NK14" s="221"/>
      <c r="NL14" s="221"/>
      <c r="NM14" s="221"/>
      <c r="NN14" s="221"/>
      <c r="NO14" s="221"/>
      <c r="NP14" s="221"/>
      <c r="NQ14" s="221"/>
      <c r="NR14" s="221"/>
      <c r="NS14" s="221"/>
      <c r="NT14" s="221"/>
      <c r="NU14" s="221"/>
      <c r="NV14" s="221"/>
      <c r="NW14" s="221"/>
      <c r="NX14" s="221"/>
      <c r="NY14" s="221"/>
      <c r="NZ14" s="221"/>
      <c r="OA14" s="221"/>
      <c r="OB14" s="221"/>
      <c r="OC14" s="221"/>
      <c r="OD14" s="221"/>
      <c r="OE14" s="221"/>
      <c r="OF14" s="221"/>
      <c r="OG14" s="221"/>
      <c r="OH14" s="221"/>
      <c r="OI14" s="221"/>
      <c r="OJ14" s="221"/>
      <c r="OK14" s="221"/>
      <c r="OL14" s="221"/>
      <c r="OM14" s="221"/>
      <c r="ON14" s="221"/>
      <c r="OO14" s="221"/>
      <c r="OP14" s="221"/>
      <c r="OQ14" s="221"/>
      <c r="OR14" s="221"/>
      <c r="OS14" s="221"/>
      <c r="OT14" s="221"/>
      <c r="OU14" s="221"/>
      <c r="OV14" s="221"/>
      <c r="OW14" s="221"/>
      <c r="OX14" s="221"/>
      <c r="OY14" s="221"/>
      <c r="OZ14" s="221"/>
      <c r="PA14" s="221"/>
      <c r="PB14" s="221"/>
      <c r="PC14" s="221"/>
      <c r="PD14" s="221"/>
      <c r="PE14" s="221"/>
      <c r="PF14" s="221"/>
      <c r="PG14" s="221"/>
      <c r="PH14" s="221"/>
      <c r="PI14" s="221"/>
      <c r="PJ14" s="221"/>
      <c r="PK14" s="221"/>
      <c r="PL14" s="221"/>
      <c r="PM14" s="221"/>
      <c r="PN14" s="221"/>
      <c r="PO14" s="221"/>
      <c r="PP14" s="221"/>
      <c r="PQ14" s="221"/>
      <c r="PR14" s="221"/>
      <c r="PS14" s="221"/>
      <c r="PT14" s="221"/>
      <c r="PU14" s="221"/>
      <c r="PV14" s="221"/>
      <c r="PW14" s="221"/>
      <c r="PX14" s="221"/>
      <c r="PY14" s="221"/>
      <c r="PZ14" s="221"/>
      <c r="QA14" s="221"/>
      <c r="QB14" s="221"/>
      <c r="QC14" s="221"/>
      <c r="QD14" s="221"/>
      <c r="QE14" s="221"/>
      <c r="QF14" s="221"/>
      <c r="QG14" s="221"/>
      <c r="QH14" s="221"/>
      <c r="QI14" s="221"/>
      <c r="QJ14" s="221"/>
      <c r="QK14" s="221"/>
      <c r="QL14" s="221"/>
      <c r="QM14" s="221"/>
      <c r="QN14" s="221"/>
      <c r="QO14" s="221"/>
      <c r="QP14" s="221"/>
      <c r="QQ14" s="221"/>
      <c r="QR14" s="221"/>
      <c r="QS14" s="221"/>
      <c r="QT14" s="221"/>
      <c r="QU14" s="221"/>
      <c r="QV14" s="221"/>
      <c r="QW14" s="221"/>
      <c r="QX14" s="221"/>
      <c r="QY14" s="221"/>
      <c r="QZ14" s="221"/>
      <c r="RA14" s="221"/>
      <c r="RB14" s="221"/>
      <c r="RC14" s="221"/>
      <c r="RD14" s="221"/>
      <c r="RE14" s="221"/>
      <c r="RF14" s="221"/>
      <c r="RG14" s="221"/>
      <c r="RH14" s="221"/>
      <c r="RI14" s="221"/>
      <c r="RJ14" s="221"/>
      <c r="RK14" s="221"/>
      <c r="RL14" s="221"/>
      <c r="RM14" s="221"/>
      <c r="RN14" s="221"/>
      <c r="RO14" s="221"/>
      <c r="RP14" s="221"/>
      <c r="RQ14" s="221"/>
      <c r="RR14" s="221"/>
      <c r="RS14" s="221"/>
      <c r="RT14" s="221"/>
      <c r="RU14" s="221"/>
      <c r="RV14" s="221"/>
      <c r="RW14" s="221"/>
      <c r="RX14" s="221"/>
      <c r="RY14" s="221"/>
      <c r="RZ14" s="221"/>
      <c r="SA14" s="221"/>
      <c r="SB14" s="221"/>
      <c r="SC14" s="221"/>
      <c r="SD14" s="221"/>
      <c r="SE14" s="221"/>
      <c r="SF14" s="221"/>
      <c r="SG14" s="221"/>
      <c r="SH14" s="221"/>
      <c r="SI14" s="221"/>
      <c r="SJ14" s="221"/>
      <c r="SK14" s="221"/>
      <c r="SL14" s="221"/>
      <c r="SM14" s="221"/>
      <c r="SN14" s="221"/>
      <c r="SO14" s="221"/>
      <c r="SP14" s="221"/>
      <c r="SQ14" s="221"/>
      <c r="SR14" s="221"/>
      <c r="SS14" s="221"/>
      <c r="ST14" s="221"/>
      <c r="SU14" s="221"/>
      <c r="SV14" s="221"/>
      <c r="SW14" s="221"/>
      <c r="SX14" s="221"/>
      <c r="SY14" s="221"/>
      <c r="SZ14" s="221"/>
      <c r="TA14" s="221"/>
      <c r="TB14" s="221"/>
      <c r="TC14" s="221"/>
      <c r="TD14" s="221"/>
      <c r="TE14" s="221"/>
      <c r="TF14" s="221"/>
      <c r="TG14" s="221"/>
      <c r="TH14" s="221"/>
      <c r="TI14" s="221"/>
      <c r="TJ14" s="221"/>
      <c r="TK14" s="221"/>
      <c r="TL14" s="221"/>
      <c r="TM14" s="221"/>
      <c r="TN14" s="221"/>
      <c r="TO14" s="221"/>
      <c r="TP14" s="221"/>
      <c r="TQ14" s="221"/>
      <c r="TR14" s="221"/>
      <c r="TS14" s="221"/>
      <c r="TT14" s="221"/>
      <c r="TU14" s="221"/>
      <c r="TV14" s="125"/>
    </row>
    <row r="15" spans="1:551" s="124" customFormat="1" ht="18" customHeight="1" x14ac:dyDescent="0.25">
      <c r="A15" s="114" t="s">
        <v>158</v>
      </c>
      <c r="B15" s="114">
        <v>6</v>
      </c>
      <c r="C15" s="114"/>
      <c r="D15" s="114"/>
      <c r="E15" s="114"/>
      <c r="F15" s="114"/>
      <c r="G15" s="114">
        <v>0</v>
      </c>
      <c r="H15" s="209"/>
      <c r="I15" s="225" t="s">
        <v>160</v>
      </c>
      <c r="J15" s="210" t="s">
        <v>542</v>
      </c>
      <c r="K15" s="211" t="s">
        <v>543</v>
      </c>
      <c r="L15" s="212" t="s">
        <v>527</v>
      </c>
      <c r="M15" s="213" t="s">
        <v>528</v>
      </c>
      <c r="N15" s="211"/>
      <c r="O15" s="214"/>
      <c r="P15" s="215"/>
      <c r="Q15" s="215"/>
      <c r="R15" s="216"/>
      <c r="S15" s="215">
        <v>45369.375</v>
      </c>
      <c r="T15" s="215">
        <v>45382.916666666664</v>
      </c>
      <c r="U15" s="216">
        <v>90</v>
      </c>
      <c r="V15" s="211"/>
      <c r="W15" s="211"/>
      <c r="X15" s="216"/>
      <c r="Y15" s="217">
        <v>0</v>
      </c>
      <c r="Z15" s="218">
        <v>0.2</v>
      </c>
      <c r="AA15" s="215"/>
      <c r="AB15" s="215"/>
      <c r="AC15" s="216"/>
      <c r="AD15" s="214">
        <v>300</v>
      </c>
      <c r="AE15" s="214">
        <v>300</v>
      </c>
      <c r="AF15" s="214">
        <v>300</v>
      </c>
      <c r="AG15" s="219" t="s">
        <v>540</v>
      </c>
      <c r="AH15" s="211"/>
      <c r="AI15" s="211"/>
      <c r="AJ15" s="211"/>
      <c r="AK15" s="211"/>
      <c r="AL15" s="211"/>
      <c r="AM15" s="211"/>
      <c r="AN15" s="211"/>
      <c r="AO15" s="211"/>
      <c r="AP15" s="211"/>
      <c r="AQ15" s="211"/>
      <c r="AR15" s="211"/>
      <c r="AS15" s="211"/>
      <c r="AT15" s="211"/>
      <c r="AU15" s="211"/>
      <c r="AV15" s="211"/>
      <c r="AW15" s="211"/>
      <c r="AX15" s="211"/>
      <c r="AY15" s="211"/>
      <c r="AZ15" s="211"/>
      <c r="BA15" s="211"/>
      <c r="BB15" s="211"/>
      <c r="BC15" s="211"/>
      <c r="BD15" s="211"/>
      <c r="BE15" s="211"/>
      <c r="BF15" s="220"/>
      <c r="BG15" s="220"/>
      <c r="BH15" s="220"/>
      <c r="BI15" s="211"/>
      <c r="BJ15" s="221"/>
      <c r="BK15" s="221"/>
      <c r="BL15" s="221"/>
      <c r="BM15" s="221"/>
      <c r="BN15" s="221"/>
      <c r="BO15" s="221"/>
      <c r="BP15" s="221"/>
      <c r="BQ15" s="221"/>
      <c r="BR15" s="221"/>
      <c r="BS15" s="221"/>
      <c r="BT15" s="221"/>
      <c r="BU15" s="221"/>
      <c r="BV15" s="221"/>
      <c r="BW15" s="221"/>
      <c r="BX15" s="221"/>
      <c r="BY15" s="221"/>
      <c r="BZ15" s="221"/>
      <c r="CA15" s="221"/>
      <c r="CB15" s="221"/>
      <c r="CC15" s="221"/>
      <c r="CD15" s="221"/>
      <c r="CE15" s="221"/>
      <c r="CF15" s="221"/>
      <c r="CG15" s="221"/>
      <c r="CH15" s="221"/>
      <c r="CI15" s="221"/>
      <c r="CJ15" s="221"/>
      <c r="CK15" s="221"/>
      <c r="CL15" s="221"/>
      <c r="CM15" s="221"/>
      <c r="CN15" s="221"/>
      <c r="CO15" s="221"/>
      <c r="CP15" s="221"/>
      <c r="CQ15" s="221"/>
      <c r="CR15" s="221"/>
      <c r="CS15" s="221"/>
      <c r="CT15" s="221"/>
      <c r="CU15" s="221"/>
      <c r="CV15" s="221"/>
      <c r="CW15" s="221"/>
      <c r="CX15" s="221"/>
      <c r="CY15" s="221"/>
      <c r="CZ15" s="221"/>
      <c r="DA15" s="221"/>
      <c r="DB15" s="221"/>
      <c r="DC15" s="221"/>
      <c r="DD15" s="221"/>
      <c r="DE15" s="221"/>
      <c r="DF15" s="221"/>
      <c r="DG15" s="221"/>
      <c r="DH15" s="221"/>
      <c r="DI15" s="221"/>
      <c r="DJ15" s="221"/>
      <c r="DK15" s="221"/>
      <c r="DL15" s="221"/>
      <c r="DM15" s="221"/>
      <c r="DN15" s="221"/>
      <c r="DO15" s="221"/>
      <c r="DP15" s="221"/>
      <c r="DQ15" s="221"/>
      <c r="DR15" s="221"/>
      <c r="DS15" s="221"/>
      <c r="DT15" s="221"/>
      <c r="DU15" s="221"/>
      <c r="DV15" s="221"/>
      <c r="DW15" s="221"/>
      <c r="DX15" s="221"/>
      <c r="DY15" s="221"/>
      <c r="DZ15" s="221"/>
      <c r="EA15" s="221"/>
      <c r="EB15" s="221"/>
      <c r="EC15" s="221"/>
      <c r="ED15" s="221"/>
      <c r="EE15" s="221"/>
      <c r="EF15" s="221"/>
      <c r="EG15" s="221"/>
      <c r="EH15" s="221"/>
      <c r="EI15" s="221"/>
      <c r="EJ15" s="221"/>
      <c r="EK15" s="221"/>
      <c r="EL15" s="221"/>
      <c r="EM15" s="221"/>
      <c r="EN15" s="221"/>
      <c r="EO15" s="221"/>
      <c r="EP15" s="221"/>
      <c r="EQ15" s="221"/>
      <c r="ER15" s="221"/>
      <c r="ES15" s="221"/>
      <c r="ET15" s="221"/>
      <c r="EU15" s="221"/>
      <c r="EV15" s="221"/>
      <c r="EW15" s="221"/>
      <c r="EX15" s="221"/>
      <c r="EY15" s="221"/>
      <c r="EZ15" s="221"/>
      <c r="FA15" s="221"/>
      <c r="FB15" s="221"/>
      <c r="FC15" s="221"/>
      <c r="FD15" s="221"/>
      <c r="FE15" s="221"/>
      <c r="FF15" s="221"/>
      <c r="FG15" s="221"/>
      <c r="FH15" s="221"/>
      <c r="FI15" s="221"/>
      <c r="FJ15" s="221"/>
      <c r="FK15" s="221"/>
      <c r="FL15" s="221"/>
      <c r="FM15" s="221"/>
      <c r="FN15" s="221"/>
      <c r="FO15" s="221"/>
      <c r="FP15" s="221"/>
      <c r="FQ15" s="221"/>
      <c r="FR15" s="221"/>
      <c r="FS15" s="221"/>
      <c r="FT15" s="221"/>
      <c r="FU15" s="221"/>
      <c r="FV15" s="221"/>
      <c r="FW15" s="221"/>
      <c r="FX15" s="221"/>
      <c r="FY15" s="221"/>
      <c r="FZ15" s="221"/>
      <c r="GA15" s="221"/>
      <c r="GB15" s="221"/>
      <c r="GC15" s="221"/>
      <c r="GD15" s="221"/>
      <c r="GE15" s="221"/>
      <c r="GF15" s="221"/>
      <c r="GG15" s="221"/>
      <c r="GH15" s="221"/>
      <c r="GI15" s="221"/>
      <c r="GJ15" s="221"/>
      <c r="GK15" s="221"/>
      <c r="GL15" s="221"/>
      <c r="GM15" s="221"/>
      <c r="GN15" s="221"/>
      <c r="GO15" s="221"/>
      <c r="GP15" s="221"/>
      <c r="GQ15" s="221"/>
      <c r="GR15" s="221"/>
      <c r="GS15" s="221"/>
      <c r="GT15" s="221"/>
      <c r="GU15" s="221"/>
      <c r="GV15" s="221"/>
      <c r="GW15" s="221"/>
      <c r="GX15" s="221"/>
      <c r="GY15" s="221"/>
      <c r="GZ15" s="221"/>
      <c r="HA15" s="221"/>
      <c r="HB15" s="221"/>
      <c r="HC15" s="221"/>
      <c r="HD15" s="221"/>
      <c r="HE15" s="221"/>
      <c r="HF15" s="221"/>
      <c r="HG15" s="221"/>
      <c r="HH15" s="221"/>
      <c r="HI15" s="221"/>
      <c r="HJ15" s="221"/>
      <c r="HK15" s="221"/>
      <c r="HL15" s="221"/>
      <c r="HM15" s="221"/>
      <c r="HN15" s="221"/>
      <c r="HO15" s="221"/>
      <c r="HP15" s="221"/>
      <c r="HQ15" s="221"/>
      <c r="HR15" s="221"/>
      <c r="HS15" s="221"/>
      <c r="HT15" s="221"/>
      <c r="HU15" s="221"/>
      <c r="HV15" s="221"/>
      <c r="HW15" s="221"/>
      <c r="HX15" s="221"/>
      <c r="HY15" s="221"/>
      <c r="HZ15" s="221"/>
      <c r="IA15" s="221"/>
      <c r="IB15" s="221"/>
      <c r="IC15" s="221"/>
      <c r="ID15" s="221"/>
      <c r="IE15" s="221"/>
      <c r="IF15" s="221"/>
      <c r="IG15" s="221"/>
      <c r="IH15" s="221"/>
      <c r="II15" s="221"/>
      <c r="IJ15" s="221"/>
      <c r="IK15" s="221"/>
      <c r="IL15" s="221"/>
      <c r="IM15" s="221"/>
      <c r="IN15" s="221"/>
      <c r="IO15" s="221"/>
      <c r="IP15" s="221"/>
      <c r="IQ15" s="221"/>
      <c r="IR15" s="221"/>
      <c r="IS15" s="221"/>
      <c r="IT15" s="221"/>
      <c r="IU15" s="221"/>
      <c r="IV15" s="221"/>
      <c r="IW15" s="221"/>
      <c r="IX15" s="221"/>
      <c r="IY15" s="221"/>
      <c r="IZ15" s="221"/>
      <c r="JA15" s="221"/>
      <c r="JB15" s="221"/>
      <c r="JC15" s="221"/>
      <c r="JD15" s="221"/>
      <c r="JE15" s="221"/>
      <c r="JF15" s="221"/>
      <c r="JG15" s="221"/>
      <c r="JH15" s="221"/>
      <c r="JI15" s="221"/>
      <c r="JJ15" s="221"/>
      <c r="JK15" s="221"/>
      <c r="JL15" s="221"/>
      <c r="JM15" s="221"/>
      <c r="JN15" s="221"/>
      <c r="JO15" s="221"/>
      <c r="JP15" s="221"/>
      <c r="JQ15" s="221"/>
      <c r="JR15" s="221"/>
      <c r="JS15" s="221"/>
      <c r="JT15" s="221"/>
      <c r="JU15" s="221"/>
      <c r="JV15" s="221"/>
      <c r="JW15" s="221"/>
      <c r="JX15" s="221"/>
      <c r="JY15" s="221"/>
      <c r="JZ15" s="221"/>
      <c r="KA15" s="221"/>
      <c r="KB15" s="221"/>
      <c r="KC15" s="221"/>
      <c r="KD15" s="221"/>
      <c r="KE15" s="221"/>
      <c r="KF15" s="221"/>
      <c r="KG15" s="221"/>
      <c r="KH15" s="221"/>
      <c r="KI15" s="221"/>
      <c r="KJ15" s="221"/>
      <c r="KK15" s="221"/>
      <c r="KL15" s="221"/>
      <c r="KM15" s="221"/>
      <c r="KN15" s="221"/>
      <c r="KO15" s="221"/>
      <c r="KP15" s="221"/>
      <c r="KQ15" s="221"/>
      <c r="KR15" s="221"/>
      <c r="KS15" s="221"/>
      <c r="KT15" s="221"/>
      <c r="KU15" s="221"/>
      <c r="KV15" s="221"/>
      <c r="KW15" s="221"/>
      <c r="KX15" s="221"/>
      <c r="KY15" s="221"/>
      <c r="KZ15" s="221"/>
      <c r="LA15" s="221"/>
      <c r="LB15" s="221"/>
      <c r="LC15" s="221"/>
      <c r="LD15" s="221"/>
      <c r="LE15" s="221"/>
      <c r="LF15" s="221"/>
      <c r="LG15" s="221"/>
      <c r="LH15" s="221"/>
      <c r="LI15" s="221"/>
      <c r="LJ15" s="221"/>
      <c r="LK15" s="221"/>
      <c r="LL15" s="221"/>
      <c r="LM15" s="221"/>
      <c r="LN15" s="221"/>
      <c r="LO15" s="221"/>
      <c r="LP15" s="221"/>
      <c r="LQ15" s="221"/>
      <c r="LR15" s="221"/>
      <c r="LS15" s="221"/>
      <c r="LT15" s="221"/>
      <c r="LU15" s="221"/>
      <c r="LV15" s="221"/>
      <c r="LW15" s="221"/>
      <c r="LX15" s="221"/>
      <c r="LY15" s="221"/>
      <c r="LZ15" s="221"/>
      <c r="MA15" s="221"/>
      <c r="MB15" s="221"/>
      <c r="MC15" s="221"/>
      <c r="MD15" s="221"/>
      <c r="ME15" s="221"/>
      <c r="MF15" s="221"/>
      <c r="MG15" s="221"/>
      <c r="MH15" s="221"/>
      <c r="MI15" s="221"/>
      <c r="MJ15" s="221"/>
      <c r="MK15" s="221"/>
      <c r="ML15" s="221"/>
      <c r="MM15" s="221"/>
      <c r="MN15" s="221"/>
      <c r="MO15" s="221"/>
      <c r="MP15" s="221"/>
      <c r="MQ15" s="221"/>
      <c r="MR15" s="221"/>
      <c r="MS15" s="221"/>
      <c r="MT15" s="221"/>
      <c r="MU15" s="221"/>
      <c r="MV15" s="221"/>
      <c r="MW15" s="221"/>
      <c r="MX15" s="221"/>
      <c r="MY15" s="221"/>
      <c r="MZ15" s="221"/>
      <c r="NA15" s="221"/>
      <c r="NB15" s="221"/>
      <c r="NC15" s="221"/>
      <c r="ND15" s="221"/>
      <c r="NE15" s="221"/>
      <c r="NF15" s="221"/>
      <c r="NG15" s="221"/>
      <c r="NH15" s="221"/>
      <c r="NI15" s="221"/>
      <c r="NJ15" s="221"/>
      <c r="NK15" s="221"/>
      <c r="NL15" s="221"/>
      <c r="NM15" s="221"/>
      <c r="NN15" s="221"/>
      <c r="NO15" s="221"/>
      <c r="NP15" s="221"/>
      <c r="NQ15" s="221"/>
      <c r="NR15" s="221"/>
      <c r="NS15" s="221"/>
      <c r="NT15" s="221"/>
      <c r="NU15" s="221"/>
      <c r="NV15" s="221"/>
      <c r="NW15" s="221"/>
      <c r="NX15" s="221"/>
      <c r="NY15" s="221"/>
      <c r="NZ15" s="221"/>
      <c r="OA15" s="221"/>
      <c r="OB15" s="221"/>
      <c r="OC15" s="221"/>
      <c r="OD15" s="221"/>
      <c r="OE15" s="221"/>
      <c r="OF15" s="221"/>
      <c r="OG15" s="221"/>
      <c r="OH15" s="221"/>
      <c r="OI15" s="221"/>
      <c r="OJ15" s="221"/>
      <c r="OK15" s="221"/>
      <c r="OL15" s="221"/>
      <c r="OM15" s="221"/>
      <c r="ON15" s="221"/>
      <c r="OO15" s="221"/>
      <c r="OP15" s="221"/>
      <c r="OQ15" s="221"/>
      <c r="OR15" s="221"/>
      <c r="OS15" s="221"/>
      <c r="OT15" s="221"/>
      <c r="OU15" s="221"/>
      <c r="OV15" s="221"/>
      <c r="OW15" s="221"/>
      <c r="OX15" s="221"/>
      <c r="OY15" s="221"/>
      <c r="OZ15" s="221"/>
      <c r="PA15" s="221"/>
      <c r="PB15" s="221"/>
      <c r="PC15" s="221"/>
      <c r="PD15" s="221"/>
      <c r="PE15" s="221"/>
      <c r="PF15" s="221"/>
      <c r="PG15" s="221"/>
      <c r="PH15" s="221"/>
      <c r="PI15" s="221"/>
      <c r="PJ15" s="221"/>
      <c r="PK15" s="221"/>
      <c r="PL15" s="221"/>
      <c r="PM15" s="221"/>
      <c r="PN15" s="221"/>
      <c r="PO15" s="221"/>
      <c r="PP15" s="221"/>
      <c r="PQ15" s="221"/>
      <c r="PR15" s="221"/>
      <c r="PS15" s="221"/>
      <c r="PT15" s="221"/>
      <c r="PU15" s="221"/>
      <c r="PV15" s="221"/>
      <c r="PW15" s="221"/>
      <c r="PX15" s="221"/>
      <c r="PY15" s="221"/>
      <c r="PZ15" s="221"/>
      <c r="QA15" s="221"/>
      <c r="QB15" s="221"/>
      <c r="QC15" s="221"/>
      <c r="QD15" s="221"/>
      <c r="QE15" s="221"/>
      <c r="QF15" s="221"/>
      <c r="QG15" s="221"/>
      <c r="QH15" s="221"/>
      <c r="QI15" s="221"/>
      <c r="QJ15" s="221"/>
      <c r="QK15" s="221"/>
      <c r="QL15" s="221"/>
      <c r="QM15" s="221"/>
      <c r="QN15" s="221"/>
      <c r="QO15" s="221"/>
      <c r="QP15" s="221"/>
      <c r="QQ15" s="221"/>
      <c r="QR15" s="221"/>
      <c r="QS15" s="221"/>
      <c r="QT15" s="221"/>
      <c r="QU15" s="221"/>
      <c r="QV15" s="221"/>
      <c r="QW15" s="221"/>
      <c r="QX15" s="221"/>
      <c r="QY15" s="221"/>
      <c r="QZ15" s="221"/>
      <c r="RA15" s="221"/>
      <c r="RB15" s="221"/>
      <c r="RC15" s="221"/>
      <c r="RD15" s="221"/>
      <c r="RE15" s="221"/>
      <c r="RF15" s="221"/>
      <c r="RG15" s="221"/>
      <c r="RH15" s="221"/>
      <c r="RI15" s="221"/>
      <c r="RJ15" s="221"/>
      <c r="RK15" s="221"/>
      <c r="RL15" s="221"/>
      <c r="RM15" s="221"/>
      <c r="RN15" s="221"/>
      <c r="RO15" s="221"/>
      <c r="RP15" s="221"/>
      <c r="RQ15" s="221"/>
      <c r="RR15" s="221"/>
      <c r="RS15" s="221"/>
      <c r="RT15" s="221"/>
      <c r="RU15" s="221"/>
      <c r="RV15" s="221"/>
      <c r="RW15" s="221"/>
      <c r="RX15" s="221"/>
      <c r="RY15" s="221"/>
      <c r="RZ15" s="221"/>
      <c r="SA15" s="221"/>
      <c r="SB15" s="221"/>
      <c r="SC15" s="221"/>
      <c r="SD15" s="221"/>
      <c r="SE15" s="221"/>
      <c r="SF15" s="221"/>
      <c r="SG15" s="221"/>
      <c r="SH15" s="221"/>
      <c r="SI15" s="221"/>
      <c r="SJ15" s="221"/>
      <c r="SK15" s="221"/>
      <c r="SL15" s="221"/>
      <c r="SM15" s="221"/>
      <c r="SN15" s="221"/>
      <c r="SO15" s="221"/>
      <c r="SP15" s="221"/>
      <c r="SQ15" s="221"/>
      <c r="SR15" s="221"/>
      <c r="SS15" s="221"/>
      <c r="ST15" s="221"/>
      <c r="SU15" s="221"/>
      <c r="SV15" s="221"/>
      <c r="SW15" s="221"/>
      <c r="SX15" s="221"/>
      <c r="SY15" s="221"/>
      <c r="SZ15" s="221"/>
      <c r="TA15" s="221"/>
      <c r="TB15" s="221"/>
      <c r="TC15" s="221"/>
      <c r="TD15" s="221"/>
      <c r="TE15" s="221"/>
      <c r="TF15" s="221"/>
      <c r="TG15" s="221"/>
      <c r="TH15" s="221"/>
      <c r="TI15" s="221"/>
      <c r="TJ15" s="221"/>
      <c r="TK15" s="221"/>
      <c r="TL15" s="221"/>
      <c r="TM15" s="221"/>
      <c r="TN15" s="221"/>
      <c r="TO15" s="221"/>
      <c r="TP15" s="221"/>
      <c r="TQ15" s="221"/>
      <c r="TR15" s="221"/>
      <c r="TS15" s="221"/>
      <c r="TT15" s="221"/>
      <c r="TU15" s="221"/>
      <c r="TV15" s="196"/>
    </row>
    <row r="16" spans="1:551" s="124" customFormat="1" ht="18" customHeight="1" x14ac:dyDescent="0.25">
      <c r="A16" s="114" t="s">
        <v>158</v>
      </c>
      <c r="B16" s="114">
        <v>7</v>
      </c>
      <c r="C16" s="114"/>
      <c r="D16" s="114"/>
      <c r="E16" s="114"/>
      <c r="F16" s="114"/>
      <c r="G16" s="114">
        <v>0</v>
      </c>
      <c r="H16" s="209"/>
      <c r="I16" s="225" t="s">
        <v>160</v>
      </c>
      <c r="J16" s="210" t="s">
        <v>545</v>
      </c>
      <c r="K16" s="211" t="s">
        <v>546</v>
      </c>
      <c r="L16" s="212" t="s">
        <v>527</v>
      </c>
      <c r="M16" s="213" t="s">
        <v>528</v>
      </c>
      <c r="N16" s="211"/>
      <c r="O16" s="214"/>
      <c r="P16" s="215"/>
      <c r="Q16" s="215"/>
      <c r="R16" s="216"/>
      <c r="S16" s="215">
        <v>45383.375</v>
      </c>
      <c r="T16" s="215">
        <v>45385.416666666664</v>
      </c>
      <c r="U16" s="216">
        <v>19</v>
      </c>
      <c r="V16" s="211"/>
      <c r="W16" s="211"/>
      <c r="X16" s="216"/>
      <c r="Y16" s="217">
        <v>0</v>
      </c>
      <c r="Z16" s="218">
        <v>0.05</v>
      </c>
      <c r="AA16" s="215"/>
      <c r="AB16" s="215"/>
      <c r="AC16" s="216"/>
      <c r="AD16" s="214"/>
      <c r="AE16" s="214"/>
      <c r="AF16" s="214"/>
      <c r="AG16" s="219" t="s">
        <v>547</v>
      </c>
      <c r="AH16" s="211"/>
      <c r="AI16" s="211"/>
      <c r="AJ16" s="211"/>
      <c r="AK16" s="211"/>
      <c r="AL16" s="211"/>
      <c r="AM16" s="211"/>
      <c r="AN16" s="211"/>
      <c r="AO16" s="211"/>
      <c r="AP16" s="211"/>
      <c r="AQ16" s="211"/>
      <c r="AR16" s="211"/>
      <c r="AS16" s="211"/>
      <c r="AT16" s="211"/>
      <c r="AU16" s="211"/>
      <c r="AV16" s="211"/>
      <c r="AW16" s="211"/>
      <c r="AX16" s="211"/>
      <c r="AY16" s="211"/>
      <c r="AZ16" s="211"/>
      <c r="BA16" s="211"/>
      <c r="BB16" s="211"/>
      <c r="BC16" s="211"/>
      <c r="BD16" s="211"/>
      <c r="BE16" s="211"/>
      <c r="BF16" s="220"/>
      <c r="BG16" s="220"/>
      <c r="BH16" s="220"/>
      <c r="BI16" s="211"/>
      <c r="BJ16" s="221"/>
      <c r="BK16" s="221"/>
      <c r="BL16" s="221"/>
      <c r="BM16" s="221"/>
      <c r="BN16" s="221"/>
      <c r="BO16" s="221"/>
      <c r="BP16" s="221"/>
      <c r="BQ16" s="221"/>
      <c r="BR16" s="221"/>
      <c r="BS16" s="221"/>
      <c r="BT16" s="221"/>
      <c r="BU16" s="221"/>
      <c r="BV16" s="221"/>
      <c r="BW16" s="221"/>
      <c r="BX16" s="221"/>
      <c r="BY16" s="221"/>
      <c r="BZ16" s="221"/>
      <c r="CA16" s="221"/>
      <c r="CB16" s="221"/>
      <c r="CC16" s="221"/>
      <c r="CD16" s="221"/>
      <c r="CE16" s="221"/>
      <c r="CF16" s="221"/>
      <c r="CG16" s="221"/>
      <c r="CH16" s="221"/>
      <c r="CI16" s="221"/>
      <c r="CJ16" s="221"/>
      <c r="CK16" s="221"/>
      <c r="CL16" s="221"/>
      <c r="CM16" s="221"/>
      <c r="CN16" s="221"/>
      <c r="CO16" s="221"/>
      <c r="CP16" s="221"/>
      <c r="CQ16" s="221"/>
      <c r="CR16" s="221"/>
      <c r="CS16" s="221"/>
      <c r="CT16" s="221"/>
      <c r="CU16" s="221"/>
      <c r="CV16" s="221"/>
      <c r="CW16" s="221"/>
      <c r="CX16" s="221"/>
      <c r="CY16" s="221"/>
      <c r="CZ16" s="221"/>
      <c r="DA16" s="221"/>
      <c r="DB16" s="221"/>
      <c r="DC16" s="221"/>
      <c r="DD16" s="221"/>
      <c r="DE16" s="221"/>
      <c r="DF16" s="221"/>
      <c r="DG16" s="221"/>
      <c r="DH16" s="221"/>
      <c r="DI16" s="221"/>
      <c r="DJ16" s="221"/>
      <c r="DK16" s="221"/>
      <c r="DL16" s="221"/>
      <c r="DM16" s="221"/>
      <c r="DN16" s="221"/>
      <c r="DO16" s="221"/>
      <c r="DP16" s="221"/>
      <c r="DQ16" s="221"/>
      <c r="DR16" s="221"/>
      <c r="DS16" s="221"/>
      <c r="DT16" s="221"/>
      <c r="DU16" s="221"/>
      <c r="DV16" s="221"/>
      <c r="DW16" s="221"/>
      <c r="DX16" s="221"/>
      <c r="DY16" s="221"/>
      <c r="DZ16" s="221"/>
      <c r="EA16" s="221"/>
      <c r="EB16" s="221"/>
      <c r="EC16" s="221"/>
      <c r="ED16" s="221"/>
      <c r="EE16" s="221"/>
      <c r="EF16" s="221"/>
      <c r="EG16" s="221"/>
      <c r="EH16" s="221"/>
      <c r="EI16" s="221"/>
      <c r="EJ16" s="221"/>
      <c r="EK16" s="221"/>
      <c r="EL16" s="221"/>
      <c r="EM16" s="221"/>
      <c r="EN16" s="221"/>
      <c r="EO16" s="221"/>
      <c r="EP16" s="221"/>
      <c r="EQ16" s="221"/>
      <c r="ER16" s="221"/>
      <c r="ES16" s="221"/>
      <c r="ET16" s="221"/>
      <c r="EU16" s="221"/>
      <c r="EV16" s="221"/>
      <c r="EW16" s="221"/>
      <c r="EX16" s="221"/>
      <c r="EY16" s="221"/>
      <c r="EZ16" s="221"/>
      <c r="FA16" s="221"/>
      <c r="FB16" s="221"/>
      <c r="FC16" s="221"/>
      <c r="FD16" s="221"/>
      <c r="FE16" s="221"/>
      <c r="FF16" s="221"/>
      <c r="FG16" s="221"/>
      <c r="FH16" s="221"/>
      <c r="FI16" s="221"/>
      <c r="FJ16" s="221"/>
      <c r="FK16" s="221"/>
      <c r="FL16" s="221"/>
      <c r="FM16" s="221"/>
      <c r="FN16" s="221"/>
      <c r="FO16" s="221"/>
      <c r="FP16" s="221"/>
      <c r="FQ16" s="221"/>
      <c r="FR16" s="221"/>
      <c r="FS16" s="221"/>
      <c r="FT16" s="221"/>
      <c r="FU16" s="221"/>
      <c r="FV16" s="221"/>
      <c r="FW16" s="221"/>
      <c r="FX16" s="221"/>
      <c r="FY16" s="221"/>
      <c r="FZ16" s="221"/>
      <c r="GA16" s="221"/>
      <c r="GB16" s="221"/>
      <c r="GC16" s="221"/>
      <c r="GD16" s="221"/>
      <c r="GE16" s="221"/>
      <c r="GF16" s="221"/>
      <c r="GG16" s="221"/>
      <c r="GH16" s="221"/>
      <c r="GI16" s="221"/>
      <c r="GJ16" s="221"/>
      <c r="GK16" s="221"/>
      <c r="GL16" s="221"/>
      <c r="GM16" s="221"/>
      <c r="GN16" s="221"/>
      <c r="GO16" s="221"/>
      <c r="GP16" s="221"/>
      <c r="GQ16" s="221"/>
      <c r="GR16" s="221"/>
      <c r="GS16" s="221"/>
      <c r="GT16" s="221"/>
      <c r="GU16" s="221"/>
      <c r="GV16" s="221"/>
      <c r="GW16" s="221"/>
      <c r="GX16" s="221"/>
      <c r="GY16" s="221"/>
      <c r="GZ16" s="221"/>
      <c r="HA16" s="221"/>
      <c r="HB16" s="221"/>
      <c r="HC16" s="221"/>
      <c r="HD16" s="221"/>
      <c r="HE16" s="221"/>
      <c r="HF16" s="221"/>
      <c r="HG16" s="221"/>
      <c r="HH16" s="221"/>
      <c r="HI16" s="221"/>
      <c r="HJ16" s="221"/>
      <c r="HK16" s="221"/>
      <c r="HL16" s="221"/>
      <c r="HM16" s="221"/>
      <c r="HN16" s="221"/>
      <c r="HO16" s="221"/>
      <c r="HP16" s="221"/>
      <c r="HQ16" s="221"/>
      <c r="HR16" s="221"/>
      <c r="HS16" s="221"/>
      <c r="HT16" s="221"/>
      <c r="HU16" s="221"/>
      <c r="HV16" s="221"/>
      <c r="HW16" s="221"/>
      <c r="HX16" s="221"/>
      <c r="HY16" s="221"/>
      <c r="HZ16" s="221"/>
      <c r="IA16" s="221"/>
      <c r="IB16" s="221"/>
      <c r="IC16" s="221"/>
      <c r="ID16" s="221"/>
      <c r="IE16" s="221"/>
      <c r="IF16" s="221"/>
      <c r="IG16" s="221"/>
      <c r="IH16" s="221"/>
      <c r="II16" s="221"/>
      <c r="IJ16" s="221"/>
      <c r="IK16" s="221"/>
      <c r="IL16" s="221"/>
      <c r="IM16" s="221"/>
      <c r="IN16" s="221"/>
      <c r="IO16" s="221"/>
      <c r="IP16" s="221"/>
      <c r="IQ16" s="221"/>
      <c r="IR16" s="221"/>
      <c r="IS16" s="221"/>
      <c r="IT16" s="221"/>
      <c r="IU16" s="221"/>
      <c r="IV16" s="221"/>
      <c r="IW16" s="221"/>
      <c r="IX16" s="221"/>
      <c r="IY16" s="221"/>
      <c r="IZ16" s="221"/>
      <c r="JA16" s="221"/>
      <c r="JB16" s="221"/>
      <c r="JC16" s="221"/>
      <c r="JD16" s="221"/>
      <c r="JE16" s="221"/>
      <c r="JF16" s="221"/>
      <c r="JG16" s="221"/>
      <c r="JH16" s="221"/>
      <c r="JI16" s="221"/>
      <c r="JJ16" s="221"/>
      <c r="JK16" s="221"/>
      <c r="JL16" s="221"/>
      <c r="JM16" s="221"/>
      <c r="JN16" s="221"/>
      <c r="JO16" s="221"/>
      <c r="JP16" s="221"/>
      <c r="JQ16" s="221"/>
      <c r="JR16" s="221"/>
      <c r="JS16" s="221"/>
      <c r="JT16" s="221"/>
      <c r="JU16" s="221"/>
      <c r="JV16" s="221"/>
      <c r="JW16" s="221"/>
      <c r="JX16" s="221"/>
      <c r="JY16" s="221"/>
      <c r="JZ16" s="221"/>
      <c r="KA16" s="221"/>
      <c r="KB16" s="221"/>
      <c r="KC16" s="221"/>
      <c r="KD16" s="221"/>
      <c r="KE16" s="221"/>
      <c r="KF16" s="221"/>
      <c r="KG16" s="221"/>
      <c r="KH16" s="221"/>
      <c r="KI16" s="221"/>
      <c r="KJ16" s="221"/>
      <c r="KK16" s="221"/>
      <c r="KL16" s="221"/>
      <c r="KM16" s="221"/>
      <c r="KN16" s="221"/>
      <c r="KO16" s="221"/>
      <c r="KP16" s="221"/>
      <c r="KQ16" s="221"/>
      <c r="KR16" s="221"/>
      <c r="KS16" s="221"/>
      <c r="KT16" s="221"/>
      <c r="KU16" s="221"/>
      <c r="KV16" s="221"/>
      <c r="KW16" s="221"/>
      <c r="KX16" s="221"/>
      <c r="KY16" s="221"/>
      <c r="KZ16" s="221"/>
      <c r="LA16" s="221"/>
      <c r="LB16" s="221"/>
      <c r="LC16" s="221"/>
      <c r="LD16" s="221"/>
      <c r="LE16" s="221"/>
      <c r="LF16" s="221"/>
      <c r="LG16" s="221"/>
      <c r="LH16" s="221"/>
      <c r="LI16" s="221"/>
      <c r="LJ16" s="221"/>
      <c r="LK16" s="221"/>
      <c r="LL16" s="221"/>
      <c r="LM16" s="221"/>
      <c r="LN16" s="221"/>
      <c r="LO16" s="221"/>
      <c r="LP16" s="221"/>
      <c r="LQ16" s="221"/>
      <c r="LR16" s="221"/>
      <c r="LS16" s="221"/>
      <c r="LT16" s="221"/>
      <c r="LU16" s="221"/>
      <c r="LV16" s="221"/>
      <c r="LW16" s="221"/>
      <c r="LX16" s="221"/>
      <c r="LY16" s="221"/>
      <c r="LZ16" s="221"/>
      <c r="MA16" s="221"/>
      <c r="MB16" s="221"/>
      <c r="MC16" s="221"/>
      <c r="MD16" s="221"/>
      <c r="ME16" s="221"/>
      <c r="MF16" s="221"/>
      <c r="MG16" s="221"/>
      <c r="MH16" s="221"/>
      <c r="MI16" s="221"/>
      <c r="MJ16" s="221"/>
      <c r="MK16" s="221"/>
      <c r="ML16" s="221"/>
      <c r="MM16" s="221"/>
      <c r="MN16" s="221"/>
      <c r="MO16" s="221"/>
      <c r="MP16" s="221"/>
      <c r="MQ16" s="221"/>
      <c r="MR16" s="221"/>
      <c r="MS16" s="221"/>
      <c r="MT16" s="221"/>
      <c r="MU16" s="221"/>
      <c r="MV16" s="221"/>
      <c r="MW16" s="221"/>
      <c r="MX16" s="221"/>
      <c r="MY16" s="221"/>
      <c r="MZ16" s="221"/>
      <c r="NA16" s="221"/>
      <c r="NB16" s="221"/>
      <c r="NC16" s="221"/>
      <c r="ND16" s="221"/>
      <c r="NE16" s="221"/>
      <c r="NF16" s="221"/>
      <c r="NG16" s="221"/>
      <c r="NH16" s="221"/>
      <c r="NI16" s="221"/>
      <c r="NJ16" s="221"/>
      <c r="NK16" s="221"/>
      <c r="NL16" s="221"/>
      <c r="NM16" s="221"/>
      <c r="NN16" s="221"/>
      <c r="NO16" s="221"/>
      <c r="NP16" s="221"/>
      <c r="NQ16" s="221"/>
      <c r="NR16" s="221"/>
      <c r="NS16" s="221"/>
      <c r="NT16" s="221"/>
      <c r="NU16" s="221"/>
      <c r="NV16" s="221"/>
      <c r="NW16" s="221"/>
      <c r="NX16" s="221"/>
      <c r="NY16" s="221"/>
      <c r="NZ16" s="221"/>
      <c r="OA16" s="221"/>
      <c r="OB16" s="221"/>
      <c r="OC16" s="221"/>
      <c r="OD16" s="221"/>
      <c r="OE16" s="221"/>
      <c r="OF16" s="221"/>
      <c r="OG16" s="221"/>
      <c r="OH16" s="221"/>
      <c r="OI16" s="221"/>
      <c r="OJ16" s="221"/>
      <c r="OK16" s="221"/>
      <c r="OL16" s="221"/>
      <c r="OM16" s="221"/>
      <c r="ON16" s="221"/>
      <c r="OO16" s="221"/>
      <c r="OP16" s="221"/>
      <c r="OQ16" s="221"/>
      <c r="OR16" s="221"/>
      <c r="OS16" s="221"/>
      <c r="OT16" s="221"/>
      <c r="OU16" s="221"/>
      <c r="OV16" s="221"/>
      <c r="OW16" s="221"/>
      <c r="OX16" s="221"/>
      <c r="OY16" s="221"/>
      <c r="OZ16" s="221"/>
      <c r="PA16" s="221"/>
      <c r="PB16" s="221"/>
      <c r="PC16" s="221"/>
      <c r="PD16" s="221"/>
      <c r="PE16" s="221"/>
      <c r="PF16" s="221"/>
      <c r="PG16" s="221"/>
      <c r="PH16" s="221"/>
      <c r="PI16" s="221"/>
      <c r="PJ16" s="221"/>
      <c r="PK16" s="221"/>
      <c r="PL16" s="221"/>
      <c r="PM16" s="221"/>
      <c r="PN16" s="221"/>
      <c r="PO16" s="221"/>
      <c r="PP16" s="221"/>
      <c r="PQ16" s="221"/>
      <c r="PR16" s="221"/>
      <c r="PS16" s="221"/>
      <c r="PT16" s="221"/>
      <c r="PU16" s="221"/>
      <c r="PV16" s="221"/>
      <c r="PW16" s="221"/>
      <c r="PX16" s="221"/>
      <c r="PY16" s="221"/>
      <c r="PZ16" s="221"/>
      <c r="QA16" s="221"/>
      <c r="QB16" s="221"/>
      <c r="QC16" s="221"/>
      <c r="QD16" s="221"/>
      <c r="QE16" s="221"/>
      <c r="QF16" s="221"/>
      <c r="QG16" s="221"/>
      <c r="QH16" s="221"/>
      <c r="QI16" s="221"/>
      <c r="QJ16" s="221"/>
      <c r="QK16" s="221"/>
      <c r="QL16" s="221"/>
      <c r="QM16" s="221"/>
      <c r="QN16" s="221"/>
      <c r="QO16" s="221"/>
      <c r="QP16" s="221"/>
      <c r="QQ16" s="221"/>
      <c r="QR16" s="221"/>
      <c r="QS16" s="221"/>
      <c r="QT16" s="221"/>
      <c r="QU16" s="221"/>
      <c r="QV16" s="221"/>
      <c r="QW16" s="221"/>
      <c r="QX16" s="221"/>
      <c r="QY16" s="221"/>
      <c r="QZ16" s="221"/>
      <c r="RA16" s="221"/>
      <c r="RB16" s="221"/>
      <c r="RC16" s="221"/>
      <c r="RD16" s="221"/>
      <c r="RE16" s="221"/>
      <c r="RF16" s="221"/>
      <c r="RG16" s="221"/>
      <c r="RH16" s="221"/>
      <c r="RI16" s="221"/>
      <c r="RJ16" s="221"/>
      <c r="RK16" s="221"/>
      <c r="RL16" s="221"/>
      <c r="RM16" s="221"/>
      <c r="RN16" s="221"/>
      <c r="RO16" s="221"/>
      <c r="RP16" s="221"/>
      <c r="RQ16" s="221"/>
      <c r="RR16" s="221"/>
      <c r="RS16" s="221"/>
      <c r="RT16" s="221"/>
      <c r="RU16" s="221"/>
      <c r="RV16" s="221"/>
      <c r="RW16" s="221"/>
      <c r="RX16" s="221"/>
      <c r="RY16" s="221"/>
      <c r="RZ16" s="221"/>
      <c r="SA16" s="221"/>
      <c r="SB16" s="221"/>
      <c r="SC16" s="221"/>
      <c r="SD16" s="221"/>
      <c r="SE16" s="221"/>
      <c r="SF16" s="221"/>
      <c r="SG16" s="221"/>
      <c r="SH16" s="221"/>
      <c r="SI16" s="221"/>
      <c r="SJ16" s="221"/>
      <c r="SK16" s="221"/>
      <c r="SL16" s="221"/>
      <c r="SM16" s="221"/>
      <c r="SN16" s="221"/>
      <c r="SO16" s="221"/>
      <c r="SP16" s="221"/>
      <c r="SQ16" s="221"/>
      <c r="SR16" s="221"/>
      <c r="SS16" s="221"/>
      <c r="ST16" s="221"/>
      <c r="SU16" s="221"/>
      <c r="SV16" s="221"/>
      <c r="SW16" s="221"/>
      <c r="SX16" s="221"/>
      <c r="SY16" s="221"/>
      <c r="SZ16" s="221"/>
      <c r="TA16" s="221"/>
      <c r="TB16" s="221"/>
      <c r="TC16" s="221"/>
      <c r="TD16" s="221"/>
      <c r="TE16" s="221"/>
      <c r="TF16" s="221"/>
      <c r="TG16" s="221"/>
      <c r="TH16" s="221"/>
      <c r="TI16" s="221"/>
      <c r="TJ16" s="221"/>
      <c r="TK16" s="221"/>
      <c r="TL16" s="221"/>
      <c r="TM16" s="221"/>
      <c r="TN16" s="221"/>
      <c r="TO16" s="221"/>
      <c r="TP16" s="221"/>
      <c r="TQ16" s="221"/>
      <c r="TR16" s="221"/>
      <c r="TS16" s="221"/>
      <c r="TT16" s="221"/>
      <c r="TU16" s="221"/>
      <c r="TV16" s="196"/>
    </row>
    <row r="17" spans="1:542" s="124" customFormat="1" ht="18" customHeight="1" x14ac:dyDescent="0.25">
      <c r="A17" s="114" t="s">
        <v>158</v>
      </c>
      <c r="B17" s="114">
        <v>8</v>
      </c>
      <c r="C17" s="114"/>
      <c r="D17" s="114"/>
      <c r="E17" s="114"/>
      <c r="F17" s="114"/>
      <c r="G17" s="114">
        <v>0</v>
      </c>
      <c r="H17" s="208"/>
      <c r="I17" s="224" t="s">
        <v>160</v>
      </c>
      <c r="J17" s="197" t="s">
        <v>548</v>
      </c>
      <c r="K17" s="198" t="s">
        <v>549</v>
      </c>
      <c r="L17" s="126" t="s">
        <v>159</v>
      </c>
      <c r="M17" s="199" t="s">
        <v>528</v>
      </c>
      <c r="N17" s="198" t="s">
        <v>439</v>
      </c>
      <c r="O17" s="200"/>
      <c r="P17" s="201"/>
      <c r="Q17" s="201"/>
      <c r="R17" s="202"/>
      <c r="S17" s="201">
        <v>45386.375</v>
      </c>
      <c r="T17" s="201">
        <v>45389.416666666664</v>
      </c>
      <c r="U17" s="202">
        <v>18</v>
      </c>
      <c r="V17" s="198"/>
      <c r="W17" s="198"/>
      <c r="X17" s="202"/>
      <c r="Y17" s="203">
        <v>0</v>
      </c>
      <c r="Z17" s="204">
        <v>0.02</v>
      </c>
      <c r="AA17" s="201"/>
      <c r="AB17" s="201"/>
      <c r="AC17" s="202"/>
      <c r="AD17" s="200"/>
      <c r="AE17" s="200"/>
      <c r="AF17" s="200"/>
      <c r="AG17" s="205"/>
      <c r="AH17" s="198"/>
      <c r="AI17" s="198"/>
      <c r="AJ17" s="198"/>
      <c r="AK17" s="198"/>
      <c r="AL17" s="198"/>
      <c r="AM17" s="198"/>
      <c r="AN17" s="198"/>
      <c r="AO17" s="198"/>
      <c r="AP17" s="198"/>
      <c r="AQ17" s="198"/>
      <c r="AR17" s="198"/>
      <c r="AS17" s="198"/>
      <c r="AT17" s="198"/>
      <c r="AU17" s="198"/>
      <c r="AV17" s="198"/>
      <c r="AW17" s="198"/>
      <c r="AX17" s="198"/>
      <c r="AY17" s="198"/>
      <c r="AZ17" s="198"/>
      <c r="BA17" s="198"/>
      <c r="BB17" s="198"/>
      <c r="BC17" s="198"/>
      <c r="BD17" s="198"/>
      <c r="BE17" s="198"/>
      <c r="BF17" s="206"/>
      <c r="BG17" s="206"/>
      <c r="BH17" s="206"/>
      <c r="BI17" s="198"/>
      <c r="BJ17" s="207"/>
      <c r="BK17" s="207"/>
      <c r="BL17" s="207"/>
      <c r="BM17" s="207"/>
      <c r="BN17" s="207"/>
      <c r="BO17" s="207"/>
      <c r="BP17" s="207"/>
      <c r="BQ17" s="207"/>
      <c r="BR17" s="207"/>
      <c r="BS17" s="207"/>
      <c r="BT17" s="207"/>
      <c r="BU17" s="207"/>
      <c r="BV17" s="207"/>
      <c r="BW17" s="207"/>
      <c r="BX17" s="207"/>
      <c r="BY17" s="207"/>
      <c r="BZ17" s="207"/>
      <c r="CA17" s="207"/>
      <c r="CB17" s="207"/>
      <c r="CC17" s="207"/>
      <c r="CD17" s="207"/>
      <c r="CE17" s="207"/>
      <c r="CF17" s="207"/>
      <c r="CG17" s="207"/>
      <c r="CH17" s="207"/>
      <c r="CI17" s="207"/>
      <c r="CJ17" s="207"/>
      <c r="CK17" s="207"/>
      <c r="CL17" s="207"/>
      <c r="CM17" s="207"/>
      <c r="CN17" s="207"/>
      <c r="CO17" s="207"/>
      <c r="CP17" s="207"/>
      <c r="CQ17" s="207"/>
      <c r="CR17" s="207"/>
      <c r="CS17" s="207"/>
      <c r="CT17" s="207"/>
      <c r="CU17" s="207"/>
      <c r="CV17" s="207"/>
      <c r="CW17" s="207"/>
      <c r="CX17" s="207"/>
      <c r="CY17" s="207"/>
      <c r="CZ17" s="207"/>
      <c r="DA17" s="207"/>
      <c r="DB17" s="207"/>
      <c r="DC17" s="207"/>
      <c r="DD17" s="207"/>
      <c r="DE17" s="207"/>
      <c r="DF17" s="207"/>
      <c r="DG17" s="207"/>
      <c r="DH17" s="207"/>
      <c r="DI17" s="207"/>
      <c r="DJ17" s="207"/>
      <c r="DK17" s="207"/>
      <c r="DL17" s="207"/>
      <c r="DM17" s="207"/>
      <c r="DN17" s="207"/>
      <c r="DO17" s="207"/>
      <c r="DP17" s="207"/>
      <c r="DQ17" s="207"/>
      <c r="DR17" s="207"/>
      <c r="DS17" s="207"/>
      <c r="DT17" s="207"/>
      <c r="DU17" s="207"/>
      <c r="DV17" s="207"/>
      <c r="DW17" s="207"/>
      <c r="DX17" s="207"/>
      <c r="DY17" s="207"/>
      <c r="DZ17" s="207"/>
      <c r="EA17" s="207"/>
      <c r="EB17" s="207"/>
      <c r="EC17" s="207"/>
      <c r="ED17" s="207"/>
      <c r="EE17" s="207"/>
      <c r="EF17" s="207"/>
      <c r="EG17" s="207"/>
      <c r="EH17" s="207"/>
      <c r="EI17" s="207"/>
      <c r="EJ17" s="207"/>
      <c r="EK17" s="207"/>
      <c r="EL17" s="207"/>
      <c r="EM17" s="207"/>
      <c r="EN17" s="207"/>
      <c r="EO17" s="207"/>
      <c r="EP17" s="207"/>
      <c r="EQ17" s="207"/>
      <c r="ER17" s="207"/>
      <c r="ES17" s="207"/>
      <c r="ET17" s="207"/>
      <c r="EU17" s="207"/>
      <c r="EV17" s="207"/>
      <c r="EW17" s="207"/>
      <c r="EX17" s="207"/>
      <c r="EY17" s="207"/>
      <c r="EZ17" s="207"/>
      <c r="FA17" s="207"/>
      <c r="FB17" s="207"/>
      <c r="FC17" s="207"/>
      <c r="FD17" s="207"/>
      <c r="FE17" s="207"/>
      <c r="FF17" s="207"/>
      <c r="FG17" s="207"/>
      <c r="FH17" s="207"/>
      <c r="FI17" s="207"/>
      <c r="FJ17" s="207"/>
      <c r="FK17" s="207"/>
      <c r="FL17" s="207"/>
      <c r="FM17" s="207"/>
      <c r="FN17" s="207"/>
      <c r="FO17" s="207"/>
      <c r="FP17" s="207"/>
      <c r="FQ17" s="207"/>
      <c r="FR17" s="207"/>
      <c r="FS17" s="207"/>
      <c r="FT17" s="207"/>
      <c r="FU17" s="207"/>
      <c r="FV17" s="207"/>
      <c r="FW17" s="207"/>
      <c r="FX17" s="207"/>
      <c r="FY17" s="207"/>
      <c r="FZ17" s="207"/>
      <c r="GA17" s="207"/>
      <c r="GB17" s="207"/>
      <c r="GC17" s="207"/>
      <c r="GD17" s="207"/>
      <c r="GE17" s="207"/>
      <c r="GF17" s="207"/>
      <c r="GG17" s="207"/>
      <c r="GH17" s="207"/>
      <c r="GI17" s="207"/>
      <c r="GJ17" s="207"/>
      <c r="GK17" s="207"/>
      <c r="GL17" s="207"/>
      <c r="GM17" s="207"/>
      <c r="GN17" s="207"/>
      <c r="GO17" s="207"/>
      <c r="GP17" s="207"/>
      <c r="GQ17" s="207"/>
      <c r="GR17" s="207"/>
      <c r="GS17" s="207"/>
      <c r="GT17" s="207"/>
      <c r="GU17" s="207"/>
      <c r="GV17" s="207"/>
      <c r="GW17" s="207"/>
      <c r="GX17" s="207"/>
      <c r="GY17" s="207"/>
      <c r="GZ17" s="207"/>
      <c r="HA17" s="207"/>
      <c r="HB17" s="207"/>
      <c r="HC17" s="207"/>
      <c r="HD17" s="207"/>
      <c r="HE17" s="207"/>
      <c r="HF17" s="207"/>
      <c r="HG17" s="207"/>
      <c r="HH17" s="207"/>
      <c r="HI17" s="207"/>
      <c r="HJ17" s="207"/>
      <c r="HK17" s="207"/>
      <c r="HL17" s="207"/>
      <c r="HM17" s="207"/>
      <c r="HN17" s="207"/>
      <c r="HO17" s="207"/>
      <c r="HP17" s="207"/>
      <c r="HQ17" s="207"/>
      <c r="HR17" s="207"/>
      <c r="HS17" s="207"/>
      <c r="HT17" s="207"/>
      <c r="HU17" s="207"/>
      <c r="HV17" s="207"/>
      <c r="HW17" s="207"/>
      <c r="HX17" s="207"/>
      <c r="HY17" s="207"/>
      <c r="HZ17" s="207"/>
      <c r="IA17" s="207"/>
      <c r="IB17" s="207"/>
      <c r="IC17" s="207"/>
      <c r="ID17" s="207"/>
      <c r="IE17" s="207"/>
      <c r="IF17" s="207"/>
      <c r="IG17" s="207"/>
      <c r="IH17" s="207"/>
      <c r="II17" s="207"/>
      <c r="IJ17" s="207"/>
      <c r="IK17" s="207"/>
      <c r="IL17" s="207"/>
      <c r="IM17" s="207"/>
      <c r="IN17" s="207"/>
      <c r="IO17" s="207"/>
      <c r="IP17" s="207"/>
      <c r="IQ17" s="207"/>
      <c r="IR17" s="207"/>
      <c r="IS17" s="207"/>
      <c r="IT17" s="207"/>
      <c r="IU17" s="207"/>
      <c r="IV17" s="207"/>
      <c r="IW17" s="207"/>
      <c r="IX17" s="207"/>
      <c r="IY17" s="207"/>
      <c r="IZ17" s="207"/>
      <c r="JA17" s="207"/>
      <c r="JB17" s="207"/>
      <c r="JC17" s="207"/>
      <c r="JD17" s="207"/>
      <c r="JE17" s="207"/>
      <c r="JF17" s="207"/>
      <c r="JG17" s="207"/>
      <c r="JH17" s="207"/>
      <c r="JI17" s="207"/>
      <c r="JJ17" s="207"/>
      <c r="JK17" s="207"/>
      <c r="JL17" s="207"/>
      <c r="JM17" s="207"/>
      <c r="JN17" s="207"/>
      <c r="JO17" s="207"/>
      <c r="JP17" s="207"/>
      <c r="JQ17" s="207"/>
      <c r="JR17" s="207"/>
      <c r="JS17" s="207"/>
      <c r="JT17" s="207"/>
      <c r="JU17" s="207"/>
      <c r="JV17" s="207"/>
      <c r="JW17" s="207"/>
      <c r="JX17" s="207"/>
      <c r="JY17" s="207"/>
      <c r="JZ17" s="207"/>
      <c r="KA17" s="207"/>
      <c r="KB17" s="207"/>
      <c r="KC17" s="207"/>
      <c r="KD17" s="207"/>
      <c r="KE17" s="207"/>
      <c r="KF17" s="207"/>
      <c r="KG17" s="207"/>
      <c r="KH17" s="207"/>
      <c r="KI17" s="207"/>
      <c r="KJ17" s="207"/>
      <c r="KK17" s="207"/>
      <c r="KL17" s="207"/>
      <c r="KM17" s="207"/>
      <c r="KN17" s="207"/>
      <c r="KO17" s="207"/>
      <c r="KP17" s="207"/>
      <c r="KQ17" s="207"/>
      <c r="KR17" s="207"/>
      <c r="KS17" s="207"/>
      <c r="KT17" s="207"/>
      <c r="KU17" s="207"/>
      <c r="KV17" s="207"/>
      <c r="KW17" s="207"/>
      <c r="KX17" s="207"/>
      <c r="KY17" s="207"/>
      <c r="KZ17" s="207"/>
      <c r="LA17" s="207"/>
      <c r="LB17" s="207"/>
      <c r="LC17" s="207"/>
      <c r="LD17" s="207"/>
      <c r="LE17" s="207"/>
      <c r="LF17" s="207"/>
      <c r="LG17" s="207"/>
      <c r="LH17" s="207"/>
      <c r="LI17" s="207"/>
      <c r="LJ17" s="207"/>
      <c r="LK17" s="207"/>
      <c r="LL17" s="207"/>
      <c r="LM17" s="207"/>
      <c r="LN17" s="207"/>
      <c r="LO17" s="207"/>
      <c r="LP17" s="207"/>
      <c r="LQ17" s="207"/>
      <c r="LR17" s="207"/>
      <c r="LS17" s="207"/>
      <c r="LT17" s="207"/>
      <c r="LU17" s="207"/>
      <c r="LV17" s="207"/>
      <c r="LW17" s="207"/>
      <c r="LX17" s="207"/>
      <c r="LY17" s="207"/>
      <c r="LZ17" s="207"/>
      <c r="MA17" s="207"/>
      <c r="MB17" s="207"/>
      <c r="MC17" s="207"/>
      <c r="MD17" s="207"/>
      <c r="ME17" s="207"/>
      <c r="MF17" s="207"/>
      <c r="MG17" s="207"/>
      <c r="MH17" s="207"/>
      <c r="MI17" s="207"/>
      <c r="MJ17" s="207"/>
      <c r="MK17" s="207"/>
      <c r="ML17" s="207"/>
      <c r="MM17" s="207"/>
      <c r="MN17" s="207"/>
      <c r="MO17" s="207"/>
      <c r="MP17" s="207"/>
      <c r="MQ17" s="207"/>
      <c r="MR17" s="207"/>
      <c r="MS17" s="207"/>
      <c r="MT17" s="207"/>
      <c r="MU17" s="207"/>
      <c r="MV17" s="207"/>
      <c r="MW17" s="207"/>
      <c r="MX17" s="207"/>
      <c r="MY17" s="207"/>
      <c r="MZ17" s="207"/>
      <c r="NA17" s="207"/>
      <c r="NB17" s="207"/>
      <c r="NC17" s="207"/>
      <c r="ND17" s="207"/>
      <c r="NE17" s="207"/>
      <c r="NF17" s="207"/>
      <c r="NG17" s="207"/>
      <c r="NH17" s="207"/>
      <c r="NI17" s="207"/>
      <c r="NJ17" s="207"/>
      <c r="NK17" s="207"/>
      <c r="NL17" s="207"/>
      <c r="NM17" s="207"/>
      <c r="NN17" s="207"/>
      <c r="NO17" s="207"/>
      <c r="NP17" s="207"/>
      <c r="NQ17" s="207"/>
      <c r="NR17" s="207"/>
      <c r="NS17" s="207"/>
      <c r="NT17" s="207"/>
      <c r="NU17" s="207"/>
      <c r="NV17" s="207"/>
      <c r="NW17" s="207"/>
      <c r="NX17" s="207"/>
      <c r="NY17" s="207"/>
      <c r="NZ17" s="207"/>
      <c r="OA17" s="207"/>
      <c r="OB17" s="207"/>
      <c r="OC17" s="207"/>
      <c r="OD17" s="207"/>
      <c r="OE17" s="207"/>
      <c r="OF17" s="207"/>
      <c r="OG17" s="207"/>
      <c r="OH17" s="207"/>
      <c r="OI17" s="207"/>
      <c r="OJ17" s="207"/>
      <c r="OK17" s="207"/>
      <c r="OL17" s="207"/>
      <c r="OM17" s="207"/>
      <c r="ON17" s="207"/>
      <c r="OO17" s="207"/>
      <c r="OP17" s="207"/>
      <c r="OQ17" s="207"/>
      <c r="OR17" s="207"/>
      <c r="OS17" s="207"/>
      <c r="OT17" s="207"/>
      <c r="OU17" s="207"/>
      <c r="OV17" s="207"/>
      <c r="OW17" s="207"/>
      <c r="OX17" s="207"/>
      <c r="OY17" s="207"/>
      <c r="OZ17" s="207"/>
      <c r="PA17" s="207"/>
      <c r="PB17" s="207"/>
      <c r="PC17" s="207"/>
      <c r="PD17" s="207"/>
      <c r="PE17" s="207"/>
      <c r="PF17" s="207"/>
      <c r="PG17" s="207"/>
      <c r="PH17" s="207"/>
      <c r="PI17" s="207"/>
      <c r="PJ17" s="207"/>
      <c r="PK17" s="207"/>
      <c r="PL17" s="207"/>
      <c r="PM17" s="207"/>
      <c r="PN17" s="207"/>
      <c r="PO17" s="207"/>
      <c r="PP17" s="207"/>
      <c r="PQ17" s="207"/>
      <c r="PR17" s="207"/>
      <c r="PS17" s="207"/>
      <c r="PT17" s="207"/>
      <c r="PU17" s="207"/>
      <c r="PV17" s="207"/>
      <c r="PW17" s="207"/>
      <c r="PX17" s="207"/>
      <c r="PY17" s="207"/>
      <c r="PZ17" s="207"/>
      <c r="QA17" s="207"/>
      <c r="QB17" s="207"/>
      <c r="QC17" s="207"/>
      <c r="QD17" s="207"/>
      <c r="QE17" s="207"/>
      <c r="QF17" s="207"/>
      <c r="QG17" s="207"/>
      <c r="QH17" s="207"/>
      <c r="QI17" s="207"/>
      <c r="QJ17" s="207"/>
      <c r="QK17" s="207"/>
      <c r="QL17" s="207"/>
      <c r="QM17" s="207"/>
      <c r="QN17" s="207"/>
      <c r="QO17" s="207"/>
      <c r="QP17" s="207"/>
      <c r="QQ17" s="207"/>
      <c r="QR17" s="207"/>
      <c r="QS17" s="207"/>
      <c r="QT17" s="207"/>
      <c r="QU17" s="207"/>
      <c r="QV17" s="207"/>
      <c r="QW17" s="207"/>
      <c r="QX17" s="207"/>
      <c r="QY17" s="207"/>
      <c r="QZ17" s="207"/>
      <c r="RA17" s="207"/>
      <c r="RB17" s="207"/>
      <c r="RC17" s="207"/>
      <c r="RD17" s="207"/>
      <c r="RE17" s="207"/>
      <c r="RF17" s="207"/>
      <c r="RG17" s="207"/>
      <c r="RH17" s="207"/>
      <c r="RI17" s="207"/>
      <c r="RJ17" s="207"/>
      <c r="RK17" s="207"/>
      <c r="RL17" s="207"/>
      <c r="RM17" s="207"/>
      <c r="RN17" s="207"/>
      <c r="RO17" s="207"/>
      <c r="RP17" s="207"/>
      <c r="RQ17" s="207"/>
      <c r="RR17" s="207"/>
      <c r="RS17" s="207"/>
      <c r="RT17" s="207"/>
      <c r="RU17" s="207"/>
      <c r="RV17" s="207"/>
      <c r="RW17" s="207"/>
      <c r="RX17" s="207"/>
      <c r="RY17" s="207"/>
      <c r="RZ17" s="207"/>
      <c r="SA17" s="207"/>
      <c r="SB17" s="207"/>
      <c r="SC17" s="207"/>
      <c r="SD17" s="207"/>
      <c r="SE17" s="207"/>
      <c r="SF17" s="207"/>
      <c r="SG17" s="207"/>
      <c r="SH17" s="207"/>
      <c r="SI17" s="207"/>
      <c r="SJ17" s="207"/>
      <c r="SK17" s="207"/>
      <c r="SL17" s="207"/>
      <c r="SM17" s="207"/>
      <c r="SN17" s="207"/>
      <c r="SO17" s="207"/>
      <c r="SP17" s="207"/>
      <c r="SQ17" s="207"/>
      <c r="SR17" s="207"/>
      <c r="SS17" s="207"/>
      <c r="ST17" s="207"/>
      <c r="SU17" s="207"/>
      <c r="SV17" s="207"/>
      <c r="SW17" s="207"/>
      <c r="SX17" s="207"/>
      <c r="SY17" s="207"/>
      <c r="SZ17" s="207"/>
      <c r="TA17" s="207"/>
      <c r="TB17" s="207"/>
      <c r="TC17" s="207"/>
      <c r="TD17" s="207"/>
      <c r="TE17" s="207"/>
      <c r="TF17" s="207"/>
      <c r="TG17" s="207"/>
      <c r="TH17" s="207"/>
      <c r="TI17" s="207"/>
      <c r="TJ17" s="207"/>
      <c r="TK17" s="207"/>
      <c r="TL17" s="207"/>
      <c r="TM17" s="207"/>
      <c r="TN17" s="207"/>
      <c r="TO17" s="207"/>
      <c r="TP17" s="207"/>
      <c r="TQ17" s="207"/>
      <c r="TR17" s="207"/>
      <c r="TS17" s="207"/>
      <c r="TT17" s="207"/>
      <c r="TU17" s="207"/>
      <c r="TV17" s="125"/>
    </row>
    <row r="18" spans="1:542" s="124" customFormat="1" ht="18" customHeight="1" x14ac:dyDescent="0.25">
      <c r="A18" s="114" t="s">
        <v>158</v>
      </c>
      <c r="B18" s="114">
        <v>9</v>
      </c>
      <c r="C18" s="114"/>
      <c r="D18" s="114"/>
      <c r="E18" s="114"/>
      <c r="F18" s="114"/>
      <c r="G18" s="114">
        <v>0</v>
      </c>
      <c r="H18" s="209"/>
      <c r="I18" s="225" t="s">
        <v>160</v>
      </c>
      <c r="J18" s="210" t="s">
        <v>123</v>
      </c>
      <c r="K18" s="211" t="s">
        <v>550</v>
      </c>
      <c r="L18" s="175" t="s">
        <v>159</v>
      </c>
      <c r="M18" s="213" t="s">
        <v>528</v>
      </c>
      <c r="N18" s="211"/>
      <c r="O18" s="214"/>
      <c r="P18" s="215"/>
      <c r="Q18" s="215"/>
      <c r="R18" s="216"/>
      <c r="S18" s="215">
        <v>45390.375</v>
      </c>
      <c r="T18" s="215">
        <v>45396.416666666664</v>
      </c>
      <c r="U18" s="216">
        <v>45</v>
      </c>
      <c r="V18" s="211"/>
      <c r="W18" s="211"/>
      <c r="X18" s="216"/>
      <c r="Y18" s="217">
        <v>0</v>
      </c>
      <c r="Z18" s="218">
        <v>0.05</v>
      </c>
      <c r="AA18" s="215"/>
      <c r="AB18" s="215"/>
      <c r="AC18" s="216"/>
      <c r="AD18" s="214"/>
      <c r="AE18" s="214"/>
      <c r="AF18" s="214"/>
      <c r="AG18" s="219"/>
      <c r="AH18" s="211"/>
      <c r="AI18" s="211"/>
      <c r="AJ18" s="211"/>
      <c r="AK18" s="211"/>
      <c r="AL18" s="211"/>
      <c r="AM18" s="211"/>
      <c r="AN18" s="211"/>
      <c r="AO18" s="211"/>
      <c r="AP18" s="211"/>
      <c r="AQ18" s="211"/>
      <c r="AR18" s="211"/>
      <c r="AS18" s="211"/>
      <c r="AT18" s="211"/>
      <c r="AU18" s="211"/>
      <c r="AV18" s="211"/>
      <c r="AW18" s="211"/>
      <c r="AX18" s="211"/>
      <c r="AY18" s="211"/>
      <c r="AZ18" s="211"/>
      <c r="BA18" s="211"/>
      <c r="BB18" s="211"/>
      <c r="BC18" s="211"/>
      <c r="BD18" s="211"/>
      <c r="BE18" s="211"/>
      <c r="BF18" s="220"/>
      <c r="BG18" s="220"/>
      <c r="BH18" s="223"/>
      <c r="BI18" s="211"/>
      <c r="BJ18" s="221"/>
      <c r="BK18" s="221"/>
      <c r="BL18" s="221"/>
      <c r="BM18" s="221"/>
      <c r="BN18" s="221"/>
      <c r="BO18" s="221"/>
      <c r="BP18" s="221"/>
      <c r="BQ18" s="221"/>
      <c r="BR18" s="221"/>
      <c r="BS18" s="221"/>
      <c r="BT18" s="221"/>
      <c r="BU18" s="221"/>
      <c r="BV18" s="221"/>
      <c r="BW18" s="221"/>
      <c r="BX18" s="221"/>
      <c r="BY18" s="221"/>
      <c r="BZ18" s="221"/>
      <c r="CA18" s="221"/>
      <c r="CB18" s="221"/>
      <c r="CC18" s="221"/>
      <c r="CD18" s="221"/>
      <c r="CE18" s="221"/>
      <c r="CF18" s="221"/>
      <c r="CG18" s="221"/>
      <c r="CH18" s="221"/>
      <c r="CI18" s="221"/>
      <c r="CJ18" s="221"/>
      <c r="CK18" s="221"/>
      <c r="CL18" s="221"/>
      <c r="CM18" s="221"/>
      <c r="CN18" s="221"/>
      <c r="CO18" s="221"/>
      <c r="CP18" s="221"/>
      <c r="CQ18" s="221"/>
      <c r="CR18" s="221"/>
      <c r="CS18" s="221"/>
      <c r="CT18" s="221"/>
      <c r="CU18" s="221"/>
      <c r="CV18" s="221"/>
      <c r="CW18" s="221"/>
      <c r="CX18" s="221"/>
      <c r="CY18" s="221"/>
      <c r="CZ18" s="221"/>
      <c r="DA18" s="221"/>
      <c r="DB18" s="221"/>
      <c r="DC18" s="221"/>
      <c r="DD18" s="221"/>
      <c r="DE18" s="221"/>
      <c r="DF18" s="221"/>
      <c r="DG18" s="221"/>
      <c r="DH18" s="221"/>
      <c r="DI18" s="221"/>
      <c r="DJ18" s="221"/>
      <c r="DK18" s="221"/>
      <c r="DL18" s="221"/>
      <c r="DM18" s="221"/>
      <c r="DN18" s="221"/>
      <c r="DO18" s="221"/>
      <c r="DP18" s="221"/>
      <c r="DQ18" s="221"/>
      <c r="DR18" s="221"/>
      <c r="DS18" s="221"/>
      <c r="DT18" s="221"/>
      <c r="DU18" s="221"/>
      <c r="DV18" s="221"/>
      <c r="DW18" s="221"/>
      <c r="DX18" s="221"/>
      <c r="DY18" s="221"/>
      <c r="DZ18" s="221"/>
      <c r="EA18" s="221"/>
      <c r="EB18" s="221"/>
      <c r="EC18" s="221"/>
      <c r="ED18" s="221"/>
      <c r="EE18" s="221"/>
      <c r="EF18" s="221"/>
      <c r="EG18" s="221"/>
      <c r="EH18" s="221"/>
      <c r="EI18" s="221"/>
      <c r="EJ18" s="221"/>
      <c r="EK18" s="221"/>
      <c r="EL18" s="221"/>
      <c r="EM18" s="221"/>
      <c r="EN18" s="221"/>
      <c r="EO18" s="221"/>
      <c r="EP18" s="221"/>
      <c r="EQ18" s="221"/>
      <c r="ER18" s="221"/>
      <c r="ES18" s="221"/>
      <c r="ET18" s="221"/>
      <c r="EU18" s="221"/>
      <c r="EV18" s="221"/>
      <c r="EW18" s="221"/>
      <c r="EX18" s="221"/>
      <c r="EY18" s="221"/>
      <c r="EZ18" s="221"/>
      <c r="FA18" s="221"/>
      <c r="FB18" s="221"/>
      <c r="FC18" s="221"/>
      <c r="FD18" s="221"/>
      <c r="FE18" s="221"/>
      <c r="FF18" s="221"/>
      <c r="FG18" s="221"/>
      <c r="FH18" s="221"/>
      <c r="FI18" s="221"/>
      <c r="FJ18" s="221"/>
      <c r="FK18" s="221"/>
      <c r="FL18" s="221"/>
      <c r="FM18" s="221"/>
      <c r="FN18" s="221"/>
      <c r="FO18" s="221"/>
      <c r="FP18" s="221"/>
      <c r="FQ18" s="221"/>
      <c r="FR18" s="221"/>
      <c r="FS18" s="221"/>
      <c r="FT18" s="221"/>
      <c r="FU18" s="221"/>
      <c r="FV18" s="221"/>
      <c r="FW18" s="221"/>
      <c r="FX18" s="221"/>
      <c r="FY18" s="221"/>
      <c r="FZ18" s="221"/>
      <c r="GA18" s="221"/>
      <c r="GB18" s="221"/>
      <c r="GC18" s="221"/>
      <c r="GD18" s="221"/>
      <c r="GE18" s="221"/>
      <c r="GF18" s="221"/>
      <c r="GG18" s="221"/>
      <c r="GH18" s="221"/>
      <c r="GI18" s="221"/>
      <c r="GJ18" s="221"/>
      <c r="GK18" s="221"/>
      <c r="GL18" s="221"/>
      <c r="GM18" s="221"/>
      <c r="GN18" s="221"/>
      <c r="GO18" s="221"/>
      <c r="GP18" s="221"/>
      <c r="GQ18" s="221"/>
      <c r="GR18" s="221"/>
      <c r="GS18" s="221"/>
      <c r="GT18" s="221"/>
      <c r="GU18" s="221"/>
      <c r="GV18" s="221"/>
      <c r="GW18" s="221"/>
      <c r="GX18" s="221"/>
      <c r="GY18" s="221"/>
      <c r="GZ18" s="221"/>
      <c r="HA18" s="221"/>
      <c r="HB18" s="221"/>
      <c r="HC18" s="221"/>
      <c r="HD18" s="221"/>
      <c r="HE18" s="221"/>
      <c r="HF18" s="221"/>
      <c r="HG18" s="221"/>
      <c r="HH18" s="221"/>
      <c r="HI18" s="221"/>
      <c r="HJ18" s="221"/>
      <c r="HK18" s="221"/>
      <c r="HL18" s="221"/>
      <c r="HM18" s="221"/>
      <c r="HN18" s="221"/>
      <c r="HO18" s="221"/>
      <c r="HP18" s="221"/>
      <c r="HQ18" s="221"/>
      <c r="HR18" s="221"/>
      <c r="HS18" s="221"/>
      <c r="HT18" s="221"/>
      <c r="HU18" s="221"/>
      <c r="HV18" s="221"/>
      <c r="HW18" s="221"/>
      <c r="HX18" s="221"/>
      <c r="HY18" s="221"/>
      <c r="HZ18" s="221"/>
      <c r="IA18" s="221"/>
      <c r="IB18" s="221"/>
      <c r="IC18" s="221"/>
      <c r="ID18" s="221"/>
      <c r="IE18" s="221"/>
      <c r="IF18" s="221"/>
      <c r="IG18" s="221"/>
      <c r="IH18" s="221"/>
      <c r="II18" s="221"/>
      <c r="IJ18" s="221"/>
      <c r="IK18" s="221"/>
      <c r="IL18" s="221"/>
      <c r="IM18" s="221"/>
      <c r="IN18" s="221"/>
      <c r="IO18" s="221"/>
      <c r="IP18" s="221"/>
      <c r="IQ18" s="221"/>
      <c r="IR18" s="221"/>
      <c r="IS18" s="221"/>
      <c r="IT18" s="221"/>
      <c r="IU18" s="221"/>
      <c r="IV18" s="221"/>
      <c r="IW18" s="221"/>
      <c r="IX18" s="221"/>
      <c r="IY18" s="221"/>
      <c r="IZ18" s="221"/>
      <c r="JA18" s="221"/>
      <c r="JB18" s="221"/>
      <c r="JC18" s="221"/>
      <c r="JD18" s="221"/>
      <c r="JE18" s="221"/>
      <c r="JF18" s="221"/>
      <c r="JG18" s="221"/>
      <c r="JH18" s="221"/>
      <c r="JI18" s="221"/>
      <c r="JJ18" s="221"/>
      <c r="JK18" s="221"/>
      <c r="JL18" s="221"/>
      <c r="JM18" s="221"/>
      <c r="JN18" s="221"/>
      <c r="JO18" s="221"/>
      <c r="JP18" s="221"/>
      <c r="JQ18" s="221"/>
      <c r="JR18" s="221"/>
      <c r="JS18" s="221"/>
      <c r="JT18" s="221"/>
      <c r="JU18" s="221"/>
      <c r="JV18" s="221"/>
      <c r="JW18" s="221"/>
      <c r="JX18" s="221"/>
      <c r="JY18" s="221"/>
      <c r="JZ18" s="221"/>
      <c r="KA18" s="221"/>
      <c r="KB18" s="221"/>
      <c r="KC18" s="221"/>
      <c r="KD18" s="221"/>
      <c r="KE18" s="221"/>
      <c r="KF18" s="221"/>
      <c r="KG18" s="221"/>
      <c r="KH18" s="221"/>
      <c r="KI18" s="221"/>
      <c r="KJ18" s="221"/>
      <c r="KK18" s="221"/>
      <c r="KL18" s="221"/>
      <c r="KM18" s="221"/>
      <c r="KN18" s="221"/>
      <c r="KO18" s="221"/>
      <c r="KP18" s="221"/>
      <c r="KQ18" s="221"/>
      <c r="KR18" s="221"/>
      <c r="KS18" s="221"/>
      <c r="KT18" s="221"/>
      <c r="KU18" s="221"/>
      <c r="KV18" s="221"/>
      <c r="KW18" s="221"/>
      <c r="KX18" s="221"/>
      <c r="KY18" s="221"/>
      <c r="KZ18" s="221"/>
      <c r="LA18" s="221"/>
      <c r="LB18" s="221"/>
      <c r="LC18" s="221"/>
      <c r="LD18" s="221"/>
      <c r="LE18" s="221"/>
      <c r="LF18" s="221"/>
      <c r="LG18" s="221"/>
      <c r="LH18" s="221"/>
      <c r="LI18" s="221"/>
      <c r="LJ18" s="221"/>
      <c r="LK18" s="221"/>
      <c r="LL18" s="221"/>
      <c r="LM18" s="221"/>
      <c r="LN18" s="221"/>
      <c r="LO18" s="221"/>
      <c r="LP18" s="221"/>
      <c r="LQ18" s="221"/>
      <c r="LR18" s="221"/>
      <c r="LS18" s="221"/>
      <c r="LT18" s="221"/>
      <c r="LU18" s="221"/>
      <c r="LV18" s="221"/>
      <c r="LW18" s="221"/>
      <c r="LX18" s="221"/>
      <c r="LY18" s="221"/>
      <c r="LZ18" s="221"/>
      <c r="MA18" s="221"/>
      <c r="MB18" s="221"/>
      <c r="MC18" s="221"/>
      <c r="MD18" s="221"/>
      <c r="ME18" s="221"/>
      <c r="MF18" s="221"/>
      <c r="MG18" s="221"/>
      <c r="MH18" s="221"/>
      <c r="MI18" s="221"/>
      <c r="MJ18" s="221"/>
      <c r="MK18" s="221"/>
      <c r="ML18" s="221"/>
      <c r="MM18" s="221"/>
      <c r="MN18" s="221"/>
      <c r="MO18" s="221"/>
      <c r="MP18" s="221"/>
      <c r="MQ18" s="221"/>
      <c r="MR18" s="221"/>
      <c r="MS18" s="221"/>
      <c r="MT18" s="221"/>
      <c r="MU18" s="221"/>
      <c r="MV18" s="221"/>
      <c r="MW18" s="221"/>
      <c r="MX18" s="221"/>
      <c r="MY18" s="221"/>
      <c r="MZ18" s="221"/>
      <c r="NA18" s="221"/>
      <c r="NB18" s="221"/>
      <c r="NC18" s="221"/>
      <c r="ND18" s="221"/>
      <c r="NE18" s="221"/>
      <c r="NF18" s="221"/>
      <c r="NG18" s="221"/>
      <c r="NH18" s="221"/>
      <c r="NI18" s="221"/>
      <c r="NJ18" s="221"/>
      <c r="NK18" s="221"/>
      <c r="NL18" s="221"/>
      <c r="NM18" s="221"/>
      <c r="NN18" s="221"/>
      <c r="NO18" s="221"/>
      <c r="NP18" s="221"/>
      <c r="NQ18" s="221"/>
      <c r="NR18" s="221"/>
      <c r="NS18" s="221"/>
      <c r="NT18" s="221"/>
      <c r="NU18" s="221"/>
      <c r="NV18" s="221"/>
      <c r="NW18" s="221"/>
      <c r="NX18" s="221"/>
      <c r="NY18" s="221"/>
      <c r="NZ18" s="221"/>
      <c r="OA18" s="221"/>
      <c r="OB18" s="221"/>
      <c r="OC18" s="221"/>
      <c r="OD18" s="221"/>
      <c r="OE18" s="221"/>
      <c r="OF18" s="221"/>
      <c r="OG18" s="221"/>
      <c r="OH18" s="221"/>
      <c r="OI18" s="221"/>
      <c r="OJ18" s="221"/>
      <c r="OK18" s="221"/>
      <c r="OL18" s="221"/>
      <c r="OM18" s="221"/>
      <c r="ON18" s="221"/>
      <c r="OO18" s="221"/>
      <c r="OP18" s="221"/>
      <c r="OQ18" s="221"/>
      <c r="OR18" s="221"/>
      <c r="OS18" s="221"/>
      <c r="OT18" s="221"/>
      <c r="OU18" s="221"/>
      <c r="OV18" s="221"/>
      <c r="OW18" s="221"/>
      <c r="OX18" s="221"/>
      <c r="OY18" s="221"/>
      <c r="OZ18" s="221"/>
      <c r="PA18" s="221"/>
      <c r="PB18" s="221"/>
      <c r="PC18" s="221"/>
      <c r="PD18" s="221"/>
      <c r="PE18" s="221"/>
      <c r="PF18" s="221"/>
      <c r="PG18" s="221"/>
      <c r="PH18" s="221"/>
      <c r="PI18" s="221"/>
      <c r="PJ18" s="221"/>
      <c r="PK18" s="221"/>
      <c r="PL18" s="221"/>
      <c r="PM18" s="221"/>
      <c r="PN18" s="221"/>
      <c r="PO18" s="221"/>
      <c r="PP18" s="221"/>
      <c r="PQ18" s="221"/>
      <c r="PR18" s="221"/>
      <c r="PS18" s="221"/>
      <c r="PT18" s="221"/>
      <c r="PU18" s="221"/>
      <c r="PV18" s="221"/>
      <c r="PW18" s="221"/>
      <c r="PX18" s="221"/>
      <c r="PY18" s="221"/>
      <c r="PZ18" s="221"/>
      <c r="QA18" s="221"/>
      <c r="QB18" s="221"/>
      <c r="QC18" s="221"/>
      <c r="QD18" s="221"/>
      <c r="QE18" s="221"/>
      <c r="QF18" s="221"/>
      <c r="QG18" s="221"/>
      <c r="QH18" s="221"/>
      <c r="QI18" s="221"/>
      <c r="QJ18" s="221"/>
      <c r="QK18" s="221"/>
      <c r="QL18" s="221"/>
      <c r="QM18" s="221"/>
      <c r="QN18" s="221"/>
      <c r="QO18" s="221"/>
      <c r="QP18" s="221"/>
      <c r="QQ18" s="221"/>
      <c r="QR18" s="221"/>
      <c r="QS18" s="221"/>
      <c r="QT18" s="221"/>
      <c r="QU18" s="221"/>
      <c r="QV18" s="221"/>
      <c r="QW18" s="221"/>
      <c r="QX18" s="221"/>
      <c r="QY18" s="221"/>
      <c r="QZ18" s="221"/>
      <c r="RA18" s="221"/>
      <c r="RB18" s="221"/>
      <c r="RC18" s="221"/>
      <c r="RD18" s="221"/>
      <c r="RE18" s="221"/>
      <c r="RF18" s="221"/>
      <c r="RG18" s="221"/>
      <c r="RH18" s="221"/>
      <c r="RI18" s="221"/>
      <c r="RJ18" s="221"/>
      <c r="RK18" s="221"/>
      <c r="RL18" s="221"/>
      <c r="RM18" s="221"/>
      <c r="RN18" s="221"/>
      <c r="RO18" s="221"/>
      <c r="RP18" s="221"/>
      <c r="RQ18" s="221"/>
      <c r="RR18" s="221"/>
      <c r="RS18" s="221"/>
      <c r="RT18" s="221"/>
      <c r="RU18" s="221"/>
      <c r="RV18" s="221"/>
      <c r="RW18" s="221"/>
      <c r="RX18" s="221"/>
      <c r="RY18" s="221"/>
      <c r="RZ18" s="221"/>
      <c r="SA18" s="221"/>
      <c r="SB18" s="221"/>
      <c r="SC18" s="221"/>
      <c r="SD18" s="221"/>
      <c r="SE18" s="221"/>
      <c r="SF18" s="221"/>
      <c r="SG18" s="221"/>
      <c r="SH18" s="221"/>
      <c r="SI18" s="221"/>
      <c r="SJ18" s="221"/>
      <c r="SK18" s="221"/>
      <c r="SL18" s="221"/>
      <c r="SM18" s="221"/>
      <c r="SN18" s="221"/>
      <c r="SO18" s="221"/>
      <c r="SP18" s="221"/>
      <c r="SQ18" s="221"/>
      <c r="SR18" s="221"/>
      <c r="SS18" s="221"/>
      <c r="ST18" s="221"/>
      <c r="SU18" s="221"/>
      <c r="SV18" s="221"/>
      <c r="SW18" s="221"/>
      <c r="SX18" s="221"/>
      <c r="SY18" s="221"/>
      <c r="SZ18" s="221"/>
      <c r="TA18" s="221"/>
      <c r="TB18" s="221"/>
      <c r="TC18" s="221"/>
      <c r="TD18" s="221"/>
      <c r="TE18" s="221"/>
      <c r="TF18" s="221"/>
      <c r="TG18" s="221"/>
      <c r="TH18" s="221"/>
      <c r="TI18" s="221"/>
      <c r="TJ18" s="221"/>
      <c r="TK18" s="221"/>
      <c r="TL18" s="221"/>
      <c r="TM18" s="221"/>
      <c r="TN18" s="221"/>
      <c r="TO18" s="221"/>
      <c r="TP18" s="221"/>
      <c r="TQ18" s="221"/>
      <c r="TR18" s="221"/>
      <c r="TS18" s="221"/>
      <c r="TT18" s="221"/>
      <c r="TU18" s="221"/>
      <c r="TV18" s="125"/>
    </row>
    <row r="19" spans="1:542" s="160" customFormat="1" x14ac:dyDescent="0.25">
      <c r="A19" s="162"/>
      <c r="B19" s="162"/>
      <c r="C19" s="162"/>
      <c r="D19" s="162"/>
      <c r="E19" s="162"/>
      <c r="F19" s="162"/>
      <c r="G19" s="162"/>
      <c r="H19" s="180"/>
      <c r="I19" s="180"/>
      <c r="J19" s="222"/>
      <c r="K19" s="182" t="s">
        <v>474</v>
      </c>
      <c r="L19" s="183"/>
      <c r="M19" s="180"/>
      <c r="N19" s="181"/>
      <c r="O19" s="184"/>
      <c r="P19" s="185"/>
      <c r="Q19" s="185"/>
      <c r="R19" s="184"/>
      <c r="S19" s="185"/>
      <c r="T19" s="185"/>
      <c r="U19" s="184"/>
      <c r="V19" s="181"/>
      <c r="W19" s="181"/>
      <c r="X19" s="184"/>
      <c r="Y19" s="180"/>
      <c r="Z19" s="186"/>
      <c r="AA19" s="185"/>
      <c r="AB19" s="185"/>
      <c r="AC19" s="184"/>
      <c r="AD19" s="184"/>
      <c r="AE19" s="184"/>
      <c r="AF19" s="184"/>
      <c r="AG19" s="180"/>
      <c r="AH19" s="180"/>
      <c r="AI19" s="180"/>
      <c r="AJ19" s="180"/>
      <c r="AK19" s="180"/>
      <c r="AL19" s="180"/>
      <c r="AM19" s="180"/>
      <c r="AN19" s="180"/>
      <c r="AO19" s="180"/>
      <c r="AP19" s="180"/>
      <c r="AQ19" s="180"/>
      <c r="AR19" s="180"/>
      <c r="AS19" s="180"/>
      <c r="AT19" s="180"/>
      <c r="AU19" s="180"/>
      <c r="AV19" s="180"/>
      <c r="AW19" s="180"/>
      <c r="AX19" s="180"/>
      <c r="AY19" s="180"/>
      <c r="AZ19" s="180"/>
      <c r="BA19" s="180"/>
      <c r="BB19" s="180"/>
      <c r="BC19" s="180"/>
      <c r="BD19" s="180"/>
      <c r="BE19" s="180"/>
      <c r="BF19" s="187"/>
      <c r="BG19" s="187"/>
      <c r="BH19" s="187"/>
      <c r="BI19" s="180"/>
      <c r="BJ19" s="188"/>
      <c r="BK19" s="188"/>
      <c r="BL19" s="188"/>
      <c r="BM19" s="188"/>
      <c r="BN19" s="188"/>
      <c r="BO19" s="188"/>
      <c r="BP19" s="188"/>
      <c r="BQ19" s="188"/>
      <c r="BR19" s="188"/>
      <c r="BS19" s="188"/>
      <c r="BT19" s="188"/>
      <c r="BU19" s="188"/>
      <c r="BV19" s="188"/>
      <c r="BW19" s="188"/>
      <c r="BX19" s="188"/>
      <c r="BY19" s="188"/>
      <c r="BZ19" s="188"/>
      <c r="CA19" s="188"/>
      <c r="CB19" s="188"/>
      <c r="CC19" s="188"/>
      <c r="CD19" s="188"/>
      <c r="CE19" s="188"/>
      <c r="CF19" s="188"/>
      <c r="CG19" s="188"/>
      <c r="CH19" s="188"/>
      <c r="CI19" s="188"/>
      <c r="CJ19" s="188"/>
      <c r="CK19" s="188"/>
      <c r="CL19" s="188"/>
      <c r="CM19" s="188"/>
      <c r="CN19" s="188"/>
      <c r="CO19" s="188"/>
      <c r="CP19" s="188"/>
      <c r="CQ19" s="188"/>
      <c r="CR19" s="188"/>
      <c r="CS19" s="188"/>
      <c r="CT19" s="188"/>
      <c r="CU19" s="188"/>
      <c r="CV19" s="188"/>
      <c r="CW19" s="188"/>
      <c r="CX19" s="188"/>
      <c r="CY19" s="188"/>
      <c r="CZ19" s="188"/>
      <c r="DA19" s="188"/>
      <c r="DB19" s="188"/>
      <c r="DC19" s="188"/>
      <c r="DD19" s="188"/>
      <c r="DE19" s="188"/>
      <c r="DF19" s="188"/>
      <c r="DG19" s="188"/>
      <c r="DH19" s="188"/>
      <c r="DI19" s="188"/>
      <c r="DJ19" s="188"/>
      <c r="DK19" s="188"/>
      <c r="DL19" s="188"/>
      <c r="DM19" s="188"/>
      <c r="DN19" s="188"/>
      <c r="DO19" s="188"/>
      <c r="DP19" s="188"/>
      <c r="DQ19" s="188"/>
      <c r="DR19" s="188"/>
      <c r="DS19" s="188"/>
      <c r="DT19" s="188"/>
      <c r="DU19" s="188"/>
      <c r="DV19" s="188"/>
      <c r="DW19" s="188"/>
      <c r="DX19" s="188"/>
      <c r="DY19" s="188"/>
      <c r="DZ19" s="188"/>
      <c r="EA19" s="188"/>
      <c r="EB19" s="188"/>
      <c r="EC19" s="188"/>
      <c r="ED19" s="188"/>
      <c r="EE19" s="188"/>
      <c r="EF19" s="188"/>
      <c r="EG19" s="188"/>
      <c r="EH19" s="188"/>
      <c r="EI19" s="188"/>
      <c r="EJ19" s="188"/>
      <c r="EK19" s="188"/>
      <c r="EL19" s="188"/>
      <c r="EM19" s="188"/>
      <c r="EN19" s="188"/>
      <c r="EO19" s="188"/>
      <c r="EP19" s="188"/>
      <c r="EQ19" s="188"/>
      <c r="ER19" s="188"/>
      <c r="ES19" s="188"/>
      <c r="ET19" s="188"/>
      <c r="EU19" s="188"/>
      <c r="EV19" s="188"/>
      <c r="EW19" s="188"/>
      <c r="EX19" s="188"/>
      <c r="EY19" s="188"/>
      <c r="EZ19" s="188"/>
      <c r="FA19" s="188"/>
      <c r="FB19" s="188"/>
      <c r="FC19" s="188"/>
      <c r="FD19" s="188"/>
      <c r="FE19" s="188"/>
      <c r="FF19" s="188"/>
      <c r="FG19" s="188"/>
      <c r="FH19" s="188"/>
      <c r="FI19" s="188"/>
      <c r="FJ19" s="188"/>
      <c r="FK19" s="188"/>
      <c r="FL19" s="188"/>
      <c r="FM19" s="188"/>
      <c r="FN19" s="188"/>
      <c r="FO19" s="188"/>
      <c r="FP19" s="188"/>
      <c r="FQ19" s="188"/>
      <c r="FR19" s="188"/>
      <c r="FS19" s="188"/>
      <c r="FT19" s="188"/>
      <c r="FU19" s="188"/>
      <c r="FV19" s="188"/>
      <c r="FW19" s="188"/>
      <c r="FX19" s="188"/>
      <c r="FY19" s="188"/>
      <c r="FZ19" s="188"/>
      <c r="GA19" s="188"/>
      <c r="GB19" s="188"/>
      <c r="GC19" s="188"/>
      <c r="GD19" s="188"/>
      <c r="GE19" s="188"/>
      <c r="GF19" s="188"/>
      <c r="GG19" s="188"/>
      <c r="GH19" s="188"/>
      <c r="GI19" s="188"/>
      <c r="GJ19" s="188"/>
      <c r="GK19" s="188"/>
      <c r="GL19" s="188"/>
      <c r="GM19" s="188"/>
      <c r="GN19" s="188"/>
      <c r="GO19" s="188"/>
      <c r="GP19" s="188"/>
      <c r="GQ19" s="188"/>
      <c r="GR19" s="188"/>
      <c r="GS19" s="188"/>
      <c r="GT19" s="188"/>
      <c r="GU19" s="188"/>
      <c r="GV19" s="188"/>
      <c r="GW19" s="188"/>
      <c r="GX19" s="188"/>
      <c r="GY19" s="188"/>
      <c r="GZ19" s="188"/>
      <c r="HA19" s="188"/>
      <c r="HB19" s="188"/>
      <c r="HC19" s="188"/>
      <c r="HD19" s="188"/>
      <c r="HE19" s="188"/>
      <c r="HF19" s="188"/>
      <c r="HG19" s="188"/>
      <c r="HH19" s="188"/>
      <c r="HI19" s="188"/>
      <c r="HJ19" s="188"/>
      <c r="HK19" s="188"/>
      <c r="HL19" s="188"/>
      <c r="HM19" s="188"/>
      <c r="HN19" s="188"/>
      <c r="HO19" s="188"/>
      <c r="HP19" s="188"/>
      <c r="HQ19" s="188"/>
      <c r="HR19" s="188"/>
      <c r="HS19" s="188"/>
      <c r="HT19" s="188"/>
      <c r="HU19" s="188"/>
      <c r="HV19" s="188"/>
      <c r="HW19" s="188"/>
      <c r="HX19" s="188"/>
      <c r="HY19" s="188"/>
      <c r="HZ19" s="188"/>
      <c r="IA19" s="188"/>
      <c r="IB19" s="188"/>
      <c r="IC19" s="188"/>
      <c r="ID19" s="188"/>
      <c r="IE19" s="188"/>
      <c r="IF19" s="188"/>
      <c r="IG19" s="188"/>
      <c r="IH19" s="188"/>
      <c r="II19" s="188"/>
      <c r="IJ19" s="188"/>
      <c r="IK19" s="188"/>
      <c r="IL19" s="188"/>
      <c r="IM19" s="188"/>
      <c r="IN19" s="188"/>
      <c r="IO19" s="188"/>
      <c r="IP19" s="188"/>
      <c r="IQ19" s="188"/>
      <c r="IR19" s="188"/>
      <c r="IS19" s="188"/>
      <c r="IT19" s="188"/>
      <c r="IU19" s="188"/>
      <c r="IV19" s="188"/>
      <c r="IW19" s="188"/>
      <c r="IX19" s="188"/>
      <c r="IY19" s="188"/>
      <c r="IZ19" s="188"/>
      <c r="JA19" s="188"/>
      <c r="JB19" s="188"/>
      <c r="JC19" s="188"/>
      <c r="JD19" s="188"/>
      <c r="JE19" s="188"/>
      <c r="JF19" s="188"/>
      <c r="JG19" s="188"/>
      <c r="JH19" s="188"/>
      <c r="JI19" s="188"/>
      <c r="JJ19" s="188"/>
      <c r="JK19" s="188"/>
      <c r="JL19" s="188"/>
      <c r="JM19" s="188"/>
      <c r="JN19" s="188"/>
      <c r="JO19" s="188"/>
      <c r="JP19" s="188"/>
      <c r="JQ19" s="188"/>
      <c r="JR19" s="188"/>
      <c r="JS19" s="188"/>
      <c r="JT19" s="188"/>
      <c r="JU19" s="188"/>
      <c r="JV19" s="188"/>
      <c r="JW19" s="188"/>
      <c r="JX19" s="188"/>
      <c r="JY19" s="188"/>
      <c r="JZ19" s="188"/>
      <c r="KA19" s="188"/>
      <c r="KB19" s="188"/>
      <c r="KC19" s="188"/>
      <c r="KD19" s="188"/>
      <c r="KE19" s="188"/>
      <c r="KF19" s="188"/>
      <c r="KG19" s="188"/>
      <c r="KH19" s="188"/>
      <c r="KI19" s="188"/>
      <c r="KJ19" s="188"/>
      <c r="KK19" s="188"/>
      <c r="KL19" s="188"/>
      <c r="KM19" s="188"/>
      <c r="KN19" s="188"/>
      <c r="KO19" s="188"/>
      <c r="KP19" s="188"/>
      <c r="KQ19" s="188"/>
      <c r="KR19" s="188"/>
      <c r="KS19" s="188"/>
      <c r="KT19" s="188"/>
      <c r="KU19" s="188"/>
      <c r="KV19" s="188"/>
      <c r="KW19" s="188"/>
      <c r="KX19" s="188"/>
      <c r="KY19" s="188"/>
      <c r="KZ19" s="188"/>
      <c r="LA19" s="188"/>
      <c r="LB19" s="188"/>
      <c r="LC19" s="188"/>
      <c r="LD19" s="188"/>
      <c r="LE19" s="188"/>
      <c r="LF19" s="188"/>
      <c r="LG19" s="188"/>
      <c r="LH19" s="188"/>
      <c r="LI19" s="188"/>
      <c r="LJ19" s="188"/>
      <c r="LK19" s="188"/>
      <c r="LL19" s="188"/>
      <c r="LM19" s="188"/>
      <c r="LN19" s="188"/>
      <c r="LO19" s="188"/>
      <c r="LP19" s="188"/>
      <c r="LQ19" s="188"/>
      <c r="LR19" s="188"/>
      <c r="LS19" s="188"/>
      <c r="LT19" s="188"/>
      <c r="LU19" s="188"/>
      <c r="LV19" s="188"/>
      <c r="LW19" s="188"/>
      <c r="LX19" s="188"/>
      <c r="LY19" s="188"/>
      <c r="LZ19" s="188"/>
      <c r="MA19" s="188"/>
      <c r="MB19" s="188"/>
      <c r="MC19" s="188"/>
      <c r="MD19" s="188"/>
      <c r="ME19" s="188"/>
      <c r="MF19" s="188"/>
      <c r="MG19" s="188"/>
      <c r="MH19" s="188"/>
      <c r="MI19" s="188"/>
      <c r="MJ19" s="188"/>
      <c r="MK19" s="188"/>
      <c r="ML19" s="188"/>
      <c r="MM19" s="188"/>
      <c r="MN19" s="188"/>
      <c r="MO19" s="188"/>
      <c r="MP19" s="188"/>
      <c r="MQ19" s="188"/>
      <c r="MR19" s="188"/>
      <c r="MS19" s="188"/>
      <c r="MT19" s="188"/>
      <c r="MU19" s="188"/>
      <c r="MV19" s="188"/>
      <c r="MW19" s="188"/>
      <c r="MX19" s="188"/>
      <c r="MY19" s="188"/>
      <c r="MZ19" s="188"/>
      <c r="NA19" s="188"/>
      <c r="NB19" s="188"/>
      <c r="NC19" s="188"/>
      <c r="ND19" s="188"/>
      <c r="NE19" s="188"/>
      <c r="NF19" s="188"/>
      <c r="NG19" s="188"/>
      <c r="NH19" s="188"/>
      <c r="NI19" s="188"/>
      <c r="NJ19" s="188"/>
      <c r="NK19" s="188"/>
      <c r="NL19" s="188"/>
      <c r="NM19" s="188"/>
      <c r="NN19" s="188"/>
      <c r="NO19" s="188"/>
      <c r="NP19" s="188"/>
      <c r="NQ19" s="188"/>
      <c r="NR19" s="188"/>
      <c r="NS19" s="188"/>
      <c r="NT19" s="188"/>
      <c r="NU19" s="188"/>
      <c r="NV19" s="188"/>
      <c r="NW19" s="188"/>
      <c r="NX19" s="188"/>
      <c r="NY19" s="188"/>
      <c r="NZ19" s="188"/>
      <c r="OA19" s="188"/>
      <c r="OB19" s="188"/>
      <c r="OC19" s="188"/>
      <c r="OD19" s="188"/>
      <c r="OE19" s="188"/>
      <c r="OF19" s="188"/>
      <c r="OG19" s="188"/>
      <c r="OH19" s="188"/>
      <c r="OI19" s="188"/>
      <c r="OJ19" s="188"/>
      <c r="OK19" s="188"/>
      <c r="OL19" s="188"/>
      <c r="OM19" s="188"/>
      <c r="ON19" s="188"/>
      <c r="OO19" s="188"/>
      <c r="OP19" s="188"/>
      <c r="OQ19" s="188"/>
      <c r="OR19" s="188"/>
      <c r="OS19" s="188"/>
      <c r="OT19" s="188"/>
      <c r="OU19" s="188"/>
      <c r="OV19" s="188"/>
      <c r="OW19" s="188"/>
      <c r="OX19" s="188"/>
      <c r="OY19" s="188"/>
      <c r="OZ19" s="188"/>
      <c r="PA19" s="188"/>
      <c r="PB19" s="188"/>
      <c r="PC19" s="188"/>
      <c r="PD19" s="188"/>
      <c r="PE19" s="188"/>
      <c r="PF19" s="188"/>
      <c r="PG19" s="188"/>
      <c r="PH19" s="188"/>
      <c r="PI19" s="188"/>
      <c r="PJ19" s="188"/>
      <c r="PK19" s="188"/>
      <c r="PL19" s="188"/>
      <c r="PM19" s="188"/>
      <c r="PN19" s="188"/>
      <c r="PO19" s="188"/>
      <c r="PP19" s="188"/>
      <c r="PQ19" s="188"/>
      <c r="PR19" s="188"/>
      <c r="PS19" s="188"/>
      <c r="PT19" s="188"/>
      <c r="PU19" s="188"/>
      <c r="PV19" s="188"/>
      <c r="PW19" s="188"/>
      <c r="PX19" s="188"/>
      <c r="PY19" s="188"/>
      <c r="PZ19" s="188"/>
      <c r="QA19" s="188"/>
      <c r="QB19" s="188"/>
      <c r="QC19" s="188"/>
      <c r="QD19" s="188"/>
      <c r="QE19" s="188"/>
      <c r="QF19" s="188"/>
      <c r="QG19" s="188"/>
      <c r="QH19" s="188"/>
      <c r="QI19" s="188"/>
      <c r="QJ19" s="188"/>
      <c r="QK19" s="188"/>
      <c r="QL19" s="188"/>
      <c r="QM19" s="188"/>
      <c r="QN19" s="188"/>
      <c r="QO19" s="188"/>
      <c r="QP19" s="188"/>
      <c r="QQ19" s="188"/>
      <c r="QR19" s="188"/>
      <c r="QS19" s="188"/>
      <c r="QT19" s="188"/>
      <c r="QU19" s="188"/>
      <c r="QV19" s="188"/>
      <c r="QW19" s="188"/>
      <c r="QX19" s="188"/>
      <c r="QY19" s="188"/>
      <c r="QZ19" s="188"/>
      <c r="RA19" s="188"/>
      <c r="RB19" s="188"/>
      <c r="RC19" s="188"/>
      <c r="RD19" s="188"/>
      <c r="RE19" s="188"/>
      <c r="RF19" s="188"/>
      <c r="RG19" s="188"/>
      <c r="RH19" s="188"/>
      <c r="RI19" s="188"/>
      <c r="RJ19" s="188"/>
      <c r="RK19" s="188"/>
      <c r="RL19" s="188"/>
      <c r="RM19" s="188"/>
      <c r="RN19" s="188"/>
      <c r="RO19" s="188"/>
      <c r="RP19" s="188"/>
      <c r="RQ19" s="188"/>
      <c r="RR19" s="188"/>
      <c r="RS19" s="188"/>
      <c r="RT19" s="188"/>
      <c r="RU19" s="188"/>
      <c r="RV19" s="188"/>
      <c r="RW19" s="188"/>
      <c r="RX19" s="188"/>
      <c r="RY19" s="188"/>
      <c r="RZ19" s="188"/>
      <c r="SA19" s="188"/>
      <c r="SB19" s="188"/>
      <c r="SC19" s="188"/>
      <c r="SD19" s="188"/>
      <c r="SE19" s="188"/>
      <c r="SF19" s="188"/>
      <c r="SG19" s="188"/>
      <c r="SH19" s="188"/>
      <c r="SI19" s="188"/>
      <c r="SJ19" s="188"/>
      <c r="SK19" s="188"/>
      <c r="SL19" s="188"/>
      <c r="SM19" s="188"/>
      <c r="SN19" s="188"/>
      <c r="SO19" s="188"/>
      <c r="SP19" s="188"/>
      <c r="SQ19" s="188"/>
      <c r="SR19" s="188"/>
      <c r="SS19" s="188"/>
      <c r="ST19" s="188"/>
      <c r="SU19" s="188"/>
      <c r="SV19" s="188"/>
      <c r="SW19" s="188"/>
      <c r="SX19" s="188"/>
      <c r="SY19" s="188"/>
      <c r="SZ19" s="188"/>
      <c r="TA19" s="188"/>
      <c r="TB19" s="188"/>
      <c r="TC19" s="188"/>
      <c r="TD19" s="188"/>
      <c r="TE19" s="188"/>
      <c r="TF19" s="188"/>
      <c r="TG19" s="188"/>
      <c r="TH19" s="188"/>
      <c r="TI19" s="188"/>
      <c r="TJ19" s="188"/>
      <c r="TK19" s="188"/>
      <c r="TL19" s="188"/>
      <c r="TM19" s="188"/>
      <c r="TN19" s="188"/>
      <c r="TO19" s="188"/>
      <c r="TP19" s="188"/>
      <c r="TQ19" s="188"/>
      <c r="TR19" s="188"/>
      <c r="TS19" s="188"/>
      <c r="TT19" s="188"/>
      <c r="TU19" s="188"/>
    </row>
    <row r="20" spans="1:542" s="160" customFormat="1" x14ac:dyDescent="0.25">
      <c r="A20" s="162"/>
      <c r="B20" s="162"/>
      <c r="C20" s="162"/>
      <c r="D20" s="162"/>
      <c r="E20" s="162"/>
      <c r="F20" s="162"/>
      <c r="G20" s="162"/>
      <c r="H20" s="162"/>
      <c r="I20" s="162"/>
      <c r="J20" s="195"/>
      <c r="K20" s="163"/>
      <c r="L20" s="164"/>
      <c r="M20" s="162"/>
      <c r="N20" s="163"/>
      <c r="O20" s="165"/>
      <c r="P20" s="166"/>
      <c r="Q20" s="166"/>
      <c r="R20" s="165"/>
      <c r="S20" s="166"/>
      <c r="T20" s="166"/>
      <c r="U20" s="165"/>
      <c r="V20" s="163"/>
      <c r="W20" s="163"/>
      <c r="X20" s="165"/>
      <c r="Y20" s="162"/>
      <c r="Z20" s="167"/>
      <c r="AA20" s="166"/>
      <c r="AB20" s="166"/>
      <c r="AC20" s="165"/>
      <c r="AD20" s="165"/>
      <c r="AE20" s="165"/>
      <c r="AF20" s="165"/>
      <c r="AG20" s="162"/>
      <c r="AH20" s="162"/>
      <c r="AI20" s="162"/>
      <c r="AJ20" s="162"/>
      <c r="AK20" s="162"/>
      <c r="AL20" s="162"/>
      <c r="AM20" s="162"/>
      <c r="AN20" s="162"/>
      <c r="AO20" s="162"/>
      <c r="AP20" s="162"/>
      <c r="AQ20" s="162"/>
      <c r="AR20" s="162"/>
      <c r="AS20" s="162"/>
      <c r="AT20" s="162"/>
      <c r="AU20" s="162"/>
      <c r="AV20" s="162"/>
      <c r="AW20" s="162"/>
      <c r="AX20" s="162"/>
      <c r="AY20" s="162"/>
      <c r="AZ20" s="162"/>
      <c r="BA20" s="162"/>
      <c r="BB20" s="162"/>
      <c r="BC20" s="162"/>
      <c r="BD20" s="162"/>
      <c r="BE20" s="162"/>
      <c r="BF20" s="168"/>
      <c r="BG20" s="168"/>
      <c r="BH20" s="168"/>
      <c r="BI20" s="162"/>
    </row>
    <row r="22" spans="1:542" s="160" customFormat="1" x14ac:dyDescent="0.25">
      <c r="A22" s="162"/>
      <c r="B22" s="162"/>
      <c r="C22" s="162"/>
      <c r="D22" s="162"/>
      <c r="E22" s="162"/>
      <c r="F22" s="162"/>
      <c r="G22" s="162"/>
      <c r="H22" s="162"/>
      <c r="I22" s="162"/>
      <c r="J22" s="195"/>
      <c r="K22" s="163"/>
      <c r="L22" s="164"/>
      <c r="M22" s="162"/>
      <c r="N22" s="163"/>
      <c r="O22" s="165"/>
      <c r="P22" s="165"/>
      <c r="Q22" s="165"/>
      <c r="R22" s="165"/>
      <c r="S22" s="165"/>
      <c r="T22" s="165"/>
      <c r="U22" s="165"/>
      <c r="V22" s="163"/>
      <c r="W22" s="163"/>
      <c r="X22" s="165"/>
      <c r="Y22" s="162"/>
      <c r="Z22" s="167"/>
      <c r="AA22" s="165"/>
      <c r="AB22" s="165"/>
      <c r="AC22" s="165"/>
      <c r="AD22" s="165"/>
      <c r="AE22" s="165"/>
      <c r="AF22" s="165"/>
      <c r="AG22" s="162"/>
      <c r="AH22" s="162"/>
      <c r="AI22" s="162"/>
      <c r="AJ22" s="162"/>
      <c r="AK22" s="162"/>
      <c r="AL22" s="162"/>
      <c r="AM22" s="162"/>
      <c r="AN22" s="162"/>
      <c r="AO22" s="162"/>
      <c r="AP22" s="162"/>
      <c r="AQ22" s="162"/>
      <c r="AR22" s="162"/>
      <c r="AS22" s="162"/>
      <c r="AT22" s="162"/>
      <c r="AU22" s="162"/>
      <c r="AV22" s="162"/>
      <c r="AW22" s="162"/>
      <c r="AX22" s="162"/>
      <c r="AY22" s="162"/>
      <c r="AZ22" s="162"/>
      <c r="BA22" s="162"/>
      <c r="BB22" s="162"/>
      <c r="BC22" s="162"/>
      <c r="BD22" s="162"/>
      <c r="BE22" s="162"/>
      <c r="BF22" s="168"/>
      <c r="BG22" s="168"/>
      <c r="BH22" s="168"/>
      <c r="BI22" s="162"/>
    </row>
    <row r="25" spans="1:542" s="160" customFormat="1" x14ac:dyDescent="0.25">
      <c r="A25" s="162"/>
      <c r="B25" s="162"/>
      <c r="C25" s="162"/>
      <c r="D25" s="162"/>
      <c r="E25" s="162"/>
      <c r="F25" s="162"/>
      <c r="G25" s="162"/>
      <c r="H25" s="162"/>
      <c r="I25" s="162"/>
      <c r="J25" s="195"/>
      <c r="K25" s="163"/>
      <c r="L25" s="164"/>
      <c r="M25" s="162"/>
      <c r="N25" s="163"/>
      <c r="O25" s="165"/>
      <c r="P25" s="165"/>
      <c r="Q25" s="165"/>
      <c r="R25" s="165"/>
      <c r="S25" s="165"/>
      <c r="T25" s="165"/>
      <c r="U25" s="165"/>
      <c r="V25" s="163"/>
      <c r="W25" s="163"/>
      <c r="X25" s="165"/>
      <c r="Y25" s="162"/>
      <c r="Z25" s="167"/>
      <c r="AA25" s="165"/>
      <c r="AB25" s="165"/>
      <c r="AC25" s="165"/>
      <c r="AD25" s="165"/>
      <c r="AE25" s="165"/>
      <c r="AF25" s="165"/>
      <c r="AG25" s="162"/>
      <c r="AH25" s="162"/>
      <c r="AI25" s="162"/>
      <c r="AJ25" s="162"/>
      <c r="AK25" s="162"/>
      <c r="AL25" s="162"/>
      <c r="AM25" s="162"/>
      <c r="AN25" s="162"/>
      <c r="AO25" s="162"/>
      <c r="AP25" s="162"/>
      <c r="AQ25" s="162"/>
      <c r="AR25" s="162"/>
      <c r="AS25" s="162"/>
      <c r="AT25" s="162"/>
      <c r="AU25" s="162"/>
      <c r="AV25" s="162"/>
      <c r="AW25" s="162"/>
      <c r="AX25" s="162"/>
      <c r="AY25" s="162"/>
      <c r="AZ25" s="162"/>
      <c r="BA25" s="162"/>
      <c r="BB25" s="162"/>
      <c r="BC25" s="162"/>
      <c r="BD25" s="162"/>
      <c r="BE25" s="162"/>
      <c r="BF25" s="168"/>
      <c r="BG25" s="168"/>
      <c r="BH25" s="168"/>
      <c r="BI25" s="162"/>
    </row>
  </sheetData>
  <conditionalFormatting sqref="Z10:Z18">
    <cfRule type="dataBar" priority="2">
      <dataBar>
        <cfvo type="min"/>
        <cfvo type="max"/>
        <color rgb="FF92D050"/>
      </dataBar>
      <extLst>
        <ext xmlns:x14="http://schemas.microsoft.com/office/spreadsheetml/2009/9/main" uri="{B025F937-C7B1-47D3-B67F-A62EFF666E3E}">
          <x14:id>{CD798E51-AC4B-46DB-BA95-5EC7B519123E}</x14:id>
        </ext>
      </extLst>
    </cfRule>
  </conditionalFormatting>
  <pageMargins left="0.7" right="0.7" top="0.75" bottom="0.75" header="0.3" footer="0.3"/>
  <ignoredErrors>
    <ignoredError sqref="J10:J18" formula="1"/>
  </ignoredErrors>
  <drawing r:id="rId1"/>
  <extLst>
    <ext xmlns:x14="http://schemas.microsoft.com/office/spreadsheetml/2009/9/main" uri="{78C0D931-6437-407d-A8EE-F0AAD7539E65}">
      <x14:conditionalFormattings>
        <x14:conditionalFormatting xmlns:xm="http://schemas.microsoft.com/office/excel/2006/main">
          <x14:cfRule type="dataBar" id="{CD798E51-AC4B-46DB-BA95-5EC7B519123E}">
            <x14:dataBar minLength="0" maxLength="100" negativeBarColorSameAsPositive="1" axisPosition="none">
              <x14:cfvo type="autoMin"/>
              <x14:cfvo type="autoMax"/>
            </x14:dataBar>
          </x14:cfRule>
          <xm:sqref>Z10:Z18</xm:sqref>
        </x14:conditionalFormatting>
        <x14:conditionalFormatting xmlns:xm="http://schemas.microsoft.com/office/excel/2006/main">
          <x14:cfRule type="iconSet" priority="1" id="{5AA2E919-1E26-4575-B5D3-1957AB0EF5EE}">
            <x14:iconSet iconSet="3Symbols2" showValue="0" custom="1">
              <x14:cfvo type="percent">
                <xm:f>0</xm:f>
              </x14:cfvo>
              <x14:cfvo type="num">
                <xm:f>0</xm:f>
              </x14:cfvo>
              <x14:cfvo type="num">
                <xm:f>99</xm:f>
              </x14:cfvo>
              <x14:cfIcon iconSet="3Symbols2" iconId="0"/>
              <x14:cfIcon iconSet="NoIcons" iconId="0"/>
              <x14:cfIcon iconSet="3Symbols2" iconId="2"/>
            </x14:iconSet>
          </x14:cfRule>
          <xm:sqref>Y10:Y18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elp"/>
  <dimension ref="B2:VGB31"/>
  <sheetViews>
    <sheetView showGridLines="0" showRowColHeaders="0" zoomScaleNormal="100" workbookViewId="0">
      <selection activeCell="D5" sqref="D5"/>
    </sheetView>
  </sheetViews>
  <sheetFormatPr defaultColWidth="10.7109375" defaultRowHeight="15" x14ac:dyDescent="0.25"/>
  <cols>
    <col min="1" max="1" width="9.28515625" customWidth="1"/>
    <col min="2" max="2" width="1" customWidth="1"/>
    <col min="3" max="3" width="6.28515625" customWidth="1"/>
    <col min="4" max="4" width="1.28515625" customWidth="1"/>
    <col min="5" max="18" width="9.28515625" customWidth="1"/>
    <col min="19" max="19" width="8.28515625" customWidth="1"/>
    <col min="20" max="21" width="9.28515625" customWidth="1"/>
    <col min="22" max="22" width="2" customWidth="1"/>
    <col min="23" max="23" width="0.7109375" customWidth="1"/>
    <col min="24" max="61" width="9.28515625" customWidth="1"/>
  </cols>
  <sheetData>
    <row r="2" spans="2:23 15055:15056" ht="5.25" customHeight="1" x14ac:dyDescent="0.25">
      <c r="B2" s="9"/>
      <c r="C2" s="9" t="s">
        <v>2</v>
      </c>
      <c r="D2" s="9"/>
      <c r="E2" s="9"/>
      <c r="F2" s="9"/>
      <c r="G2" s="9"/>
      <c r="H2" s="9"/>
      <c r="I2" s="9"/>
      <c r="J2" s="9"/>
      <c r="K2" s="9"/>
      <c r="L2" s="9"/>
      <c r="M2" s="9"/>
      <c r="N2" s="9"/>
      <c r="O2" s="9"/>
      <c r="P2" s="9"/>
      <c r="Q2" s="9"/>
      <c r="R2" s="9"/>
      <c r="S2" s="9"/>
      <c r="T2" s="9"/>
      <c r="U2" s="9"/>
      <c r="V2" s="9"/>
      <c r="W2" s="9"/>
    </row>
    <row r="3" spans="2:23 15055:15056" ht="15" customHeight="1" x14ac:dyDescent="0.25">
      <c r="B3" s="9"/>
      <c r="C3" s="1"/>
      <c r="D3" s="1"/>
      <c r="E3" s="1"/>
      <c r="F3" s="1"/>
      <c r="G3" s="1"/>
      <c r="H3" s="1"/>
      <c r="I3" s="1"/>
      <c r="J3" s="1"/>
      <c r="K3" s="1"/>
      <c r="L3" s="1"/>
      <c r="M3" s="1"/>
      <c r="N3" s="1"/>
      <c r="O3" s="1"/>
      <c r="P3" s="1"/>
      <c r="Q3" s="1"/>
      <c r="R3" s="1"/>
      <c r="S3" s="1"/>
      <c r="T3" s="1"/>
      <c r="U3" s="10"/>
      <c r="V3" s="11"/>
      <c r="W3" s="9"/>
      <c r="VGA3" s="12" t="s">
        <v>73</v>
      </c>
      <c r="VGB3" s="12" t="s">
        <v>74</v>
      </c>
    </row>
    <row r="4" spans="2:23 15055:15056" ht="15" customHeight="1" x14ac:dyDescent="0.25">
      <c r="B4" s="9"/>
      <c r="C4" s="1"/>
      <c r="D4" s="1"/>
      <c r="H4" s="153" t="s">
        <v>152</v>
      </c>
      <c r="I4" s="153"/>
      <c r="J4" s="153"/>
      <c r="K4" s="153"/>
      <c r="L4" s="153"/>
      <c r="M4" s="153"/>
      <c r="N4" s="153"/>
      <c r="O4" s="153"/>
      <c r="P4" s="153"/>
      <c r="Q4" s="153"/>
      <c r="R4" s="153"/>
      <c r="S4" s="153"/>
      <c r="T4" s="1"/>
      <c r="U4" s="1"/>
      <c r="V4" s="1"/>
      <c r="W4" s="9"/>
    </row>
    <row r="5" spans="2:23 15055:15056" ht="15" customHeight="1" x14ac:dyDescent="0.55000000000000004">
      <c r="B5" s="9"/>
      <c r="C5" s="1"/>
      <c r="D5" s="1" t="s">
        <v>421</v>
      </c>
      <c r="G5" s="23"/>
      <c r="H5" s="153"/>
      <c r="I5" s="153"/>
      <c r="J5" s="153"/>
      <c r="K5" s="153"/>
      <c r="L5" s="153"/>
      <c r="M5" s="153"/>
      <c r="N5" s="153"/>
      <c r="O5" s="153"/>
      <c r="P5" s="153"/>
      <c r="Q5" s="153"/>
      <c r="R5" s="153"/>
      <c r="S5" s="153"/>
      <c r="W5" s="9"/>
    </row>
    <row r="6" spans="2:23 15055:15056" ht="35.65" customHeight="1" x14ac:dyDescent="0.25">
      <c r="B6" s="9"/>
      <c r="C6" s="1"/>
      <c r="D6" s="1"/>
      <c r="K6" s="13"/>
      <c r="L6" s="13"/>
      <c r="M6" s="13"/>
      <c r="N6" s="13"/>
      <c r="O6" s="13"/>
      <c r="P6" s="13"/>
      <c r="Q6" s="1"/>
      <c r="R6" s="1"/>
      <c r="S6" s="14"/>
      <c r="T6" s="1"/>
      <c r="U6" s="1"/>
      <c r="V6" s="1"/>
      <c r="W6" s="9"/>
    </row>
    <row r="7" spans="2:23 15055:15056" ht="15" customHeight="1" x14ac:dyDescent="0.25">
      <c r="B7" s="9"/>
      <c r="C7" s="15" t="s">
        <v>420</v>
      </c>
      <c r="D7" s="1"/>
      <c r="K7" s="13"/>
      <c r="L7" s="13"/>
      <c r="M7" s="13"/>
      <c r="N7" s="13"/>
      <c r="O7" s="13"/>
      <c r="P7" s="13"/>
      <c r="Q7" s="1"/>
      <c r="R7" s="1"/>
      <c r="S7" s="14"/>
      <c r="T7" s="1"/>
      <c r="U7" s="1"/>
      <c r="V7" s="1"/>
      <c r="W7" s="9"/>
    </row>
    <row r="8" spans="2:23 15055:15056" ht="4.1500000000000004" customHeight="1" x14ac:dyDescent="0.25">
      <c r="B8" s="9"/>
      <c r="C8" s="9"/>
      <c r="D8" s="9"/>
      <c r="E8" s="9"/>
      <c r="F8" s="9"/>
      <c r="G8" s="9"/>
      <c r="H8" s="9"/>
      <c r="I8" s="9"/>
      <c r="J8" s="9"/>
      <c r="K8" s="16"/>
      <c r="L8" s="16"/>
      <c r="M8" s="16"/>
      <c r="N8" s="16"/>
      <c r="O8" s="16"/>
      <c r="P8" s="16"/>
      <c r="Q8" s="9"/>
      <c r="R8" s="9"/>
      <c r="S8" s="17"/>
      <c r="T8" s="9"/>
      <c r="U8" s="9"/>
      <c r="V8" s="9"/>
      <c r="W8" s="9"/>
    </row>
    <row r="9" spans="2:23 15055:15056" ht="45.75" customHeight="1" x14ac:dyDescent="0.25">
      <c r="B9" s="9"/>
      <c r="G9" s="152" t="s">
        <v>1</v>
      </c>
      <c r="H9" s="152"/>
      <c r="I9" s="152"/>
      <c r="J9" s="152"/>
      <c r="K9" s="152"/>
      <c r="L9" s="152"/>
      <c r="M9" s="152"/>
      <c r="N9" s="152"/>
      <c r="O9" s="152"/>
      <c r="P9" s="152"/>
      <c r="Q9" s="152"/>
      <c r="R9" s="152"/>
      <c r="S9" s="152"/>
      <c r="W9" s="9"/>
    </row>
    <row r="10" spans="2:23 15055:15056" ht="15" customHeight="1" x14ac:dyDescent="0.3">
      <c r="B10" s="9"/>
      <c r="C10">
        <v>1</v>
      </c>
      <c r="D10" s="18">
        <v>1</v>
      </c>
      <c r="E10" s="19" t="s">
        <v>80</v>
      </c>
      <c r="F10" s="1"/>
      <c r="G10" s="152"/>
      <c r="H10" s="152"/>
      <c r="I10" s="152"/>
      <c r="J10" s="152"/>
      <c r="K10" s="152"/>
      <c r="L10" s="152"/>
      <c r="M10" s="152"/>
      <c r="N10" s="152"/>
      <c r="O10" s="152"/>
      <c r="P10" s="152"/>
      <c r="Q10" s="152"/>
      <c r="R10" s="152"/>
      <c r="S10" s="152"/>
      <c r="T10" s="20"/>
      <c r="U10" s="20"/>
      <c r="V10" s="20"/>
      <c r="W10" s="9"/>
    </row>
    <row r="11" spans="2:23 15055:15056" ht="15" customHeight="1" x14ac:dyDescent="0.25">
      <c r="B11" s="9"/>
      <c r="E11" s="150" t="s">
        <v>70</v>
      </c>
      <c r="F11" s="151"/>
      <c r="G11" s="151"/>
      <c r="H11" s="151"/>
      <c r="I11" s="151"/>
      <c r="W11" s="9"/>
    </row>
    <row r="12" spans="2:23 15055:15056" ht="15" customHeight="1" x14ac:dyDescent="0.25">
      <c r="B12" s="9"/>
      <c r="W12" s="9"/>
    </row>
    <row r="13" spans="2:23 15055:15056" ht="15" customHeight="1" x14ac:dyDescent="0.3">
      <c r="B13" s="9"/>
      <c r="C13">
        <v>2</v>
      </c>
      <c r="E13" s="19" t="s">
        <v>153</v>
      </c>
      <c r="W13" s="9"/>
    </row>
    <row r="14" spans="2:23 15055:15056" ht="15" customHeight="1" x14ac:dyDescent="0.25">
      <c r="B14" s="9"/>
      <c r="W14" s="9"/>
    </row>
    <row r="15" spans="2:23 15055:15056" ht="15" customHeight="1" x14ac:dyDescent="0.25">
      <c r="B15" s="9"/>
      <c r="W15" s="9"/>
    </row>
    <row r="16" spans="2:23 15055:15056" ht="15" customHeight="1" x14ac:dyDescent="0.25">
      <c r="B16" s="9"/>
      <c r="W16" s="9"/>
    </row>
    <row r="17" spans="2:23" ht="15" customHeight="1" x14ac:dyDescent="0.25">
      <c r="B17" s="9"/>
      <c r="W17" s="9"/>
    </row>
    <row r="18" spans="2:23" ht="15" customHeight="1" x14ac:dyDescent="0.25">
      <c r="B18" s="9"/>
      <c r="W18" s="9"/>
    </row>
    <row r="19" spans="2:23" ht="15" customHeight="1" x14ac:dyDescent="0.25">
      <c r="B19" s="9"/>
      <c r="W19" s="9"/>
    </row>
    <row r="20" spans="2:23" ht="15" customHeight="1" x14ac:dyDescent="0.25">
      <c r="B20" s="9"/>
      <c r="W20" s="9"/>
    </row>
    <row r="21" spans="2:23" ht="15" customHeight="1" x14ac:dyDescent="0.25">
      <c r="B21" s="9"/>
      <c r="W21" s="9"/>
    </row>
    <row r="22" spans="2:23" ht="15" customHeight="1" x14ac:dyDescent="0.25">
      <c r="B22" s="9"/>
      <c r="E22" s="150" t="s">
        <v>419</v>
      </c>
      <c r="F22" s="151"/>
      <c r="G22" s="151"/>
      <c r="H22" s="151"/>
      <c r="W22" s="9"/>
    </row>
    <row r="23" spans="2:23" ht="15" customHeight="1" x14ac:dyDescent="0.25">
      <c r="B23" s="9"/>
      <c r="E23" s="150" t="s">
        <v>0</v>
      </c>
      <c r="F23" s="151"/>
      <c r="G23" s="151"/>
      <c r="H23" s="151"/>
      <c r="W23" s="9"/>
    </row>
    <row r="24" spans="2:23" ht="15" customHeight="1" x14ac:dyDescent="0.25">
      <c r="B24" s="9"/>
      <c r="W24" s="9"/>
    </row>
    <row r="25" spans="2:23" ht="3.75" customHeight="1" x14ac:dyDescent="0.25">
      <c r="B25" s="9"/>
      <c r="C25" s="9"/>
      <c r="D25" s="9"/>
      <c r="E25" s="9"/>
      <c r="F25" s="9"/>
      <c r="G25" s="9"/>
      <c r="H25" s="9"/>
      <c r="I25" s="9"/>
      <c r="J25" s="9"/>
      <c r="K25" s="9"/>
      <c r="L25" s="9"/>
      <c r="M25" s="9"/>
      <c r="N25" s="9"/>
      <c r="O25" s="9"/>
      <c r="P25" s="9"/>
      <c r="Q25" s="9"/>
      <c r="R25" s="9"/>
      <c r="S25" s="9"/>
      <c r="T25" s="9"/>
      <c r="U25" s="9"/>
      <c r="V25" s="9"/>
      <c r="W25" s="9"/>
    </row>
    <row r="26" spans="2:23" ht="15" customHeight="1" x14ac:dyDescent="0.25"/>
    <row r="31" spans="2:23" x14ac:dyDescent="0.25">
      <c r="H31" s="21"/>
    </row>
  </sheetData>
  <sheetProtection formatCells="0" formatColumns="0" formatRows="0" insertHyperlinks="0" selectLockedCells="1" autoFilter="0" selectUnlockedCells="1"/>
  <mergeCells count="5">
    <mergeCell ref="E11:I11"/>
    <mergeCell ref="E23:H23"/>
    <mergeCell ref="G9:S10"/>
    <mergeCell ref="H4:S5"/>
    <mergeCell ref="E22:H22"/>
  </mergeCells>
  <hyperlinks>
    <hyperlink ref="E11" r:id="rId1" tooltip="Enable Macros" xr:uid="{F6B78C38-2B32-4E71-A0EE-327D3446CA54}"/>
    <hyperlink ref="E22" r:id="rId2" tooltip="Quick Start Guide" xr:uid="{7945F10F-1002-4514-BD13-97F2F6A96B2E}"/>
    <hyperlink ref="E23" r:id="rId3" tooltip="Click Here For Documentation" xr:uid="{19B924E5-796C-4374-9211-B2881694DF83}"/>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81125-A7A3-42D5-9755-83036DF18965}">
  <dimension ref="A1:T2"/>
  <sheetViews>
    <sheetView workbookViewId="0"/>
  </sheetViews>
  <sheetFormatPr defaultRowHeight="15" x14ac:dyDescent="0.25"/>
  <sheetData>
    <row r="1" spans="1:20" x14ac:dyDescent="0.25">
      <c r="A1" t="s">
        <v>216</v>
      </c>
      <c r="B1" t="s">
        <v>426</v>
      </c>
      <c r="C1" t="s">
        <v>427</v>
      </c>
      <c r="D1" t="s">
        <v>428</v>
      </c>
      <c r="K1" t="s">
        <v>429</v>
      </c>
      <c r="L1" t="s">
        <v>430</v>
      </c>
      <c r="M1" t="s">
        <v>431</v>
      </c>
      <c r="N1" t="s">
        <v>432</v>
      </c>
      <c r="O1" t="s">
        <v>433</v>
      </c>
      <c r="P1" t="s">
        <v>434</v>
      </c>
      <c r="Q1" t="s">
        <v>435</v>
      </c>
      <c r="R1" t="s">
        <v>436</v>
      </c>
      <c r="S1" t="s">
        <v>437</v>
      </c>
      <c r="T1" t="s">
        <v>438</v>
      </c>
    </row>
    <row r="2" spans="1:20" x14ac:dyDescent="0.25">
      <c r="A2" t="s">
        <v>439</v>
      </c>
      <c r="C2" t="b">
        <v>0</v>
      </c>
      <c r="E2" s="18" t="s">
        <v>440</v>
      </c>
      <c r="K2" s="113">
        <v>0.375</v>
      </c>
      <c r="L2" s="113">
        <v>0.75</v>
      </c>
      <c r="M2">
        <v>0</v>
      </c>
      <c r="N2">
        <v>1</v>
      </c>
      <c r="O2">
        <v>1</v>
      </c>
      <c r="P2">
        <v>1</v>
      </c>
      <c r="Q2">
        <v>1</v>
      </c>
      <c r="R2">
        <v>1</v>
      </c>
      <c r="S2">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C82F01-062B-4EF1-91CD-4FE0B8135B9A}">
  <dimension ref="A1:DB7"/>
  <sheetViews>
    <sheetView workbookViewId="0"/>
  </sheetViews>
  <sheetFormatPr defaultRowHeight="15" x14ac:dyDescent="0.25"/>
  <sheetData>
    <row r="1" spans="1:106" x14ac:dyDescent="0.25">
      <c r="A1" s="53" t="s">
        <v>128</v>
      </c>
      <c r="B1" s="53" t="s">
        <v>142</v>
      </c>
      <c r="C1" t="s">
        <v>42</v>
      </c>
      <c r="D1" t="s">
        <v>62</v>
      </c>
      <c r="E1" t="s">
        <v>45</v>
      </c>
      <c r="F1" t="s">
        <v>53</v>
      </c>
      <c r="G1" t="s">
        <v>4</v>
      </c>
      <c r="H1" t="s">
        <v>6</v>
      </c>
      <c r="I1" t="s">
        <v>55</v>
      </c>
      <c r="J1" t="s">
        <v>54</v>
      </c>
      <c r="K1" t="s">
        <v>71</v>
      </c>
      <c r="L1" t="s">
        <v>144</v>
      </c>
      <c r="M1" t="s">
        <v>145</v>
      </c>
      <c r="N1" t="s">
        <v>64</v>
      </c>
      <c r="O1" t="s">
        <v>65</v>
      </c>
      <c r="P1" t="s">
        <v>51</v>
      </c>
      <c r="Q1" t="s">
        <v>50</v>
      </c>
      <c r="R1" t="s">
        <v>49</v>
      </c>
      <c r="S1" t="s">
        <v>48</v>
      </c>
      <c r="T1" t="s">
        <v>120</v>
      </c>
      <c r="U1" t="s">
        <v>245</v>
      </c>
      <c r="V1" t="s">
        <v>246</v>
      </c>
      <c r="W1" t="s">
        <v>247</v>
      </c>
      <c r="X1" t="s">
        <v>248</v>
      </c>
      <c r="Y1" t="s">
        <v>41</v>
      </c>
      <c r="Z1" t="s">
        <v>40</v>
      </c>
      <c r="AA1" t="s">
        <v>43</v>
      </c>
      <c r="AB1" t="s">
        <v>131</v>
      </c>
      <c r="AC1" t="s">
        <v>52</v>
      </c>
      <c r="AD1" t="s">
        <v>47</v>
      </c>
      <c r="AE1" t="s">
        <v>36</v>
      </c>
      <c r="AF1" t="s">
        <v>35</v>
      </c>
      <c r="AG1" t="s">
        <v>34</v>
      </c>
      <c r="AH1" t="s">
        <v>33</v>
      </c>
      <c r="AI1" t="s">
        <v>32</v>
      </c>
      <c r="AJ1" t="s">
        <v>31</v>
      </c>
      <c r="AK1" t="s">
        <v>30</v>
      </c>
      <c r="AL1" t="s">
        <v>66</v>
      </c>
      <c r="AM1" t="s">
        <v>67</v>
      </c>
      <c r="AN1" t="s">
        <v>141</v>
      </c>
      <c r="AO1" s="53" t="s">
        <v>81</v>
      </c>
      <c r="AP1" s="53" t="s">
        <v>82</v>
      </c>
      <c r="AQ1" s="53" t="s">
        <v>83</v>
      </c>
      <c r="AR1" s="53" t="s">
        <v>84</v>
      </c>
      <c r="AS1" s="53" t="s">
        <v>90</v>
      </c>
      <c r="AT1" s="53" t="s">
        <v>146</v>
      </c>
      <c r="AU1" s="53" t="s">
        <v>85</v>
      </c>
      <c r="AV1" s="53" t="s">
        <v>86</v>
      </c>
      <c r="AW1" s="53" t="s">
        <v>87</v>
      </c>
      <c r="AX1" s="53" t="s">
        <v>98</v>
      </c>
      <c r="AY1" s="53" t="s">
        <v>88</v>
      </c>
      <c r="AZ1" s="53" t="s">
        <v>89</v>
      </c>
      <c r="BA1" s="53" t="s">
        <v>116</v>
      </c>
      <c r="BB1" s="53" t="s">
        <v>147</v>
      </c>
      <c r="BC1" s="53" t="s">
        <v>91</v>
      </c>
      <c r="BD1" s="53" t="s">
        <v>92</v>
      </c>
      <c r="BE1" s="53" t="s">
        <v>93</v>
      </c>
      <c r="BF1" s="53" t="s">
        <v>121</v>
      </c>
      <c r="BG1" s="53" t="s">
        <v>122</v>
      </c>
      <c r="BH1" s="53" t="s">
        <v>94</v>
      </c>
      <c r="BI1" s="53" t="s">
        <v>114</v>
      </c>
      <c r="BJ1" s="53" t="s">
        <v>95</v>
      </c>
      <c r="BK1" s="53" t="s">
        <v>96</v>
      </c>
      <c r="BL1" s="53" t="s">
        <v>97</v>
      </c>
      <c r="BM1" s="53" t="s">
        <v>132</v>
      </c>
      <c r="BN1" s="53" t="s">
        <v>135</v>
      </c>
      <c r="BO1" s="53" t="s">
        <v>136</v>
      </c>
      <c r="BP1" s="53" t="s">
        <v>137</v>
      </c>
      <c r="BQ1" s="53" t="s">
        <v>138</v>
      </c>
      <c r="BR1" s="53" t="s">
        <v>139</v>
      </c>
      <c r="BS1" s="53" t="s">
        <v>140</v>
      </c>
      <c r="BT1" s="53" t="s">
        <v>99</v>
      </c>
      <c r="BU1" t="s">
        <v>100</v>
      </c>
      <c r="BV1" t="s">
        <v>101</v>
      </c>
      <c r="BW1" t="s">
        <v>102</v>
      </c>
      <c r="BX1" t="s">
        <v>103</v>
      </c>
      <c r="BY1" t="s">
        <v>104</v>
      </c>
      <c r="BZ1" t="s">
        <v>105</v>
      </c>
      <c r="CA1" t="s">
        <v>106</v>
      </c>
      <c r="CB1" t="s">
        <v>107</v>
      </c>
      <c r="CC1" t="s">
        <v>108</v>
      </c>
      <c r="CD1" t="s">
        <v>109</v>
      </c>
      <c r="CE1" t="s">
        <v>110</v>
      </c>
      <c r="CF1" t="s">
        <v>112</v>
      </c>
      <c r="CG1" t="s">
        <v>111</v>
      </c>
      <c r="CH1" t="s">
        <v>115</v>
      </c>
      <c r="CI1" t="s">
        <v>117</v>
      </c>
      <c r="CJ1" t="s">
        <v>118</v>
      </c>
      <c r="CK1" t="s">
        <v>119</v>
      </c>
      <c r="CL1" t="s">
        <v>129</v>
      </c>
      <c r="CM1" t="s">
        <v>124</v>
      </c>
      <c r="CN1" t="s">
        <v>130</v>
      </c>
      <c r="CO1" t="s">
        <v>127</v>
      </c>
      <c r="CP1" t="s">
        <v>126</v>
      </c>
      <c r="CQ1" t="s">
        <v>143</v>
      </c>
      <c r="CR1" t="s">
        <v>151</v>
      </c>
      <c r="CS1" t="s">
        <v>150</v>
      </c>
      <c r="CT1" t="s">
        <v>149</v>
      </c>
      <c r="CU1" t="s">
        <v>148</v>
      </c>
      <c r="CV1" t="s">
        <v>154</v>
      </c>
      <c r="CW1" t="s">
        <v>228</v>
      </c>
      <c r="CX1" t="s">
        <v>249</v>
      </c>
      <c r="CY1" t="s">
        <v>250</v>
      </c>
      <c r="CZ1" t="s">
        <v>229</v>
      </c>
      <c r="DA1" t="s">
        <v>244</v>
      </c>
      <c r="DB1" t="s">
        <v>418</v>
      </c>
    </row>
    <row r="2" spans="1:106" x14ac:dyDescent="0.25">
      <c r="A2" t="s">
        <v>472</v>
      </c>
      <c r="B2">
        <v>1</v>
      </c>
      <c r="C2" t="s">
        <v>28</v>
      </c>
      <c r="D2" t="s">
        <v>63</v>
      </c>
      <c r="E2" t="b">
        <v>1</v>
      </c>
      <c r="F2" s="2" t="s">
        <v>8</v>
      </c>
      <c r="G2" s="54">
        <v>1300</v>
      </c>
      <c r="H2" s="54">
        <v>1300</v>
      </c>
      <c r="I2" s="2"/>
      <c r="J2" s="2">
        <v>0</v>
      </c>
      <c r="K2" s="2" t="b">
        <v>0</v>
      </c>
      <c r="L2" s="2" t="b">
        <v>1</v>
      </c>
      <c r="M2" s="2" t="b">
        <v>1</v>
      </c>
      <c r="N2" s="2" t="b">
        <v>1</v>
      </c>
      <c r="O2" s="2" t="b">
        <v>1</v>
      </c>
      <c r="P2" s="2">
        <v>1</v>
      </c>
      <c r="Q2" s="2">
        <v>1</v>
      </c>
      <c r="R2" s="2">
        <v>1</v>
      </c>
      <c r="S2" s="2">
        <v>1</v>
      </c>
      <c r="T2" s="2" t="b">
        <v>1</v>
      </c>
      <c r="U2" s="2" t="b">
        <v>1</v>
      </c>
      <c r="V2" s="2" t="b">
        <v>1</v>
      </c>
      <c r="W2" s="2" t="b">
        <v>0</v>
      </c>
      <c r="X2" s="2" t="b">
        <v>0</v>
      </c>
      <c r="Y2" t="b">
        <v>1</v>
      </c>
      <c r="Z2" t="b">
        <v>0</v>
      </c>
      <c r="AA2">
        <v>0</v>
      </c>
      <c r="AB2" s="2">
        <v>1</v>
      </c>
      <c r="AC2" s="2" t="s">
        <v>473</v>
      </c>
      <c r="AD2" s="2">
        <v>1</v>
      </c>
      <c r="AE2" t="b">
        <v>1</v>
      </c>
      <c r="AF2">
        <v>20</v>
      </c>
      <c r="AG2" t="s">
        <v>123</v>
      </c>
      <c r="AH2" t="s">
        <v>26</v>
      </c>
      <c r="AI2" t="b">
        <v>1</v>
      </c>
      <c r="AJ2" t="b">
        <v>0</v>
      </c>
      <c r="AK2" t="b">
        <v>0</v>
      </c>
      <c r="AL2" t="s">
        <v>68</v>
      </c>
      <c r="AM2" t="s">
        <v>69</v>
      </c>
      <c r="AO2" t="s">
        <v>77</v>
      </c>
      <c r="AP2" t="s">
        <v>76</v>
      </c>
      <c r="AQ2" s="55"/>
      <c r="AR2" s="56"/>
      <c r="AS2" s="57"/>
      <c r="AT2" s="57"/>
      <c r="AU2" s="58"/>
      <c r="AV2" s="9"/>
      <c r="AW2" s="59"/>
      <c r="AX2" s="60"/>
      <c r="AY2" s="61"/>
      <c r="AZ2" s="62"/>
      <c r="BA2" s="62"/>
      <c r="BB2" s="61"/>
      <c r="BC2" s="63"/>
      <c r="BD2" s="64"/>
      <c r="BE2" s="65"/>
      <c r="BF2" s="66"/>
      <c r="BG2" s="65"/>
      <c r="BH2" s="67"/>
      <c r="BI2" s="1"/>
      <c r="BJ2" s="68"/>
      <c r="BK2" s="63"/>
      <c r="BL2" s="69"/>
      <c r="BM2" s="70"/>
      <c r="BN2" s="59"/>
      <c r="BO2" s="71"/>
      <c r="BP2" s="72"/>
      <c r="BQ2" s="73"/>
      <c r="BR2" s="74"/>
      <c r="BS2" s="67"/>
      <c r="BT2">
        <v>480</v>
      </c>
      <c r="BU2" s="75">
        <v>34</v>
      </c>
      <c r="BV2">
        <v>5</v>
      </c>
      <c r="BW2">
        <v>1</v>
      </c>
      <c r="BX2">
        <v>1</v>
      </c>
      <c r="BY2">
        <v>1</v>
      </c>
      <c r="BZ2">
        <v>1</v>
      </c>
      <c r="CA2">
        <v>3</v>
      </c>
      <c r="CB2">
        <v>3</v>
      </c>
      <c r="CC2">
        <v>6</v>
      </c>
      <c r="CD2">
        <v>8</v>
      </c>
      <c r="CE2">
        <v>10</v>
      </c>
      <c r="CF2">
        <v>12</v>
      </c>
      <c r="CG2">
        <v>15</v>
      </c>
      <c r="CH2" t="b">
        <v>1</v>
      </c>
      <c r="CI2" s="2" t="b">
        <v>1</v>
      </c>
      <c r="CJ2" s="76">
        <v>45310</v>
      </c>
      <c r="CK2" s="76">
        <v>45344</v>
      </c>
      <c r="CL2" t="s">
        <v>471</v>
      </c>
      <c r="CM2" t="b">
        <v>1</v>
      </c>
      <c r="CN2" t="b">
        <v>1</v>
      </c>
      <c r="CO2" t="b">
        <v>1</v>
      </c>
      <c r="CP2" t="b">
        <v>1</v>
      </c>
      <c r="CQ2" t="b">
        <v>1</v>
      </c>
      <c r="CR2">
        <v>2000</v>
      </c>
      <c r="CS2">
        <v>2050</v>
      </c>
      <c r="CT2" s="22">
        <v>36526</v>
      </c>
      <c r="CU2" s="22">
        <v>54789</v>
      </c>
      <c r="CV2" s="22">
        <v>44965</v>
      </c>
      <c r="CW2" t="b">
        <v>0</v>
      </c>
      <c r="CX2" t="b">
        <v>0</v>
      </c>
      <c r="CY2" t="b">
        <v>0</v>
      </c>
      <c r="CZ2" t="b">
        <v>1</v>
      </c>
      <c r="DA2" t="b">
        <v>1</v>
      </c>
      <c r="DB2" t="s">
        <v>424</v>
      </c>
    </row>
    <row r="3" spans="1:106" x14ac:dyDescent="0.25">
      <c r="AO3" t="s">
        <v>76</v>
      </c>
      <c r="AQ3" s="55"/>
      <c r="AR3" s="77"/>
      <c r="AS3" s="57"/>
      <c r="AT3" s="108"/>
      <c r="AU3" s="58"/>
      <c r="AV3" s="9"/>
      <c r="AW3" s="59"/>
      <c r="AX3" s="78"/>
      <c r="AY3" s="64"/>
      <c r="AZ3" s="62"/>
      <c r="BA3" s="62"/>
      <c r="BB3" s="109"/>
      <c r="BC3" s="79"/>
      <c r="BD3" s="64"/>
      <c r="BE3" s="65"/>
      <c r="BF3" s="66"/>
      <c r="BG3" s="65"/>
      <c r="BH3" s="80"/>
      <c r="BI3" s="79"/>
      <c r="BJ3" s="1"/>
      <c r="BK3" s="79"/>
      <c r="BL3" s="81"/>
      <c r="BM3" s="82"/>
      <c r="BN3" s="59"/>
      <c r="BO3" s="71"/>
      <c r="BP3" s="72"/>
      <c r="BQ3" s="73"/>
      <c r="BR3" s="74"/>
      <c r="BS3" s="67"/>
    </row>
    <row r="4" spans="1:106" x14ac:dyDescent="0.25">
      <c r="AO4" t="s">
        <v>78</v>
      </c>
      <c r="AQ4" s="80"/>
      <c r="AR4" s="73"/>
      <c r="AS4" s="83"/>
      <c r="AT4" s="83"/>
      <c r="AU4" s="84"/>
      <c r="AV4" s="77"/>
      <c r="AW4" s="59"/>
      <c r="AX4" s="85"/>
      <c r="AY4" s="86"/>
      <c r="AZ4" s="87"/>
      <c r="BA4" s="87"/>
      <c r="BB4" s="83"/>
      <c r="BC4" s="80"/>
      <c r="BD4" s="64"/>
      <c r="BE4" s="65"/>
      <c r="BF4" s="66"/>
      <c r="BG4" s="65"/>
      <c r="BH4" s="88"/>
      <c r="BI4" s="89"/>
      <c r="BL4" s="81"/>
      <c r="BM4" s="90"/>
      <c r="BN4" s="59"/>
      <c r="BO4" s="71"/>
      <c r="BP4" s="72"/>
      <c r="BQ4" s="73"/>
      <c r="BR4" s="74"/>
      <c r="BS4" s="67"/>
    </row>
    <row r="5" spans="1:106" x14ac:dyDescent="0.25">
      <c r="AO5" t="s">
        <v>75</v>
      </c>
      <c r="AQ5" s="91"/>
      <c r="AR5" s="92"/>
      <c r="AS5" s="93"/>
      <c r="AT5" s="93"/>
      <c r="AU5" s="94"/>
      <c r="AV5" s="95"/>
      <c r="AW5" s="59"/>
      <c r="AX5" s="78"/>
      <c r="AY5" s="96"/>
      <c r="AZ5" s="97"/>
      <c r="BA5" s="97"/>
      <c r="BB5" s="81"/>
      <c r="BC5" s="98"/>
      <c r="BD5" s="64"/>
      <c r="BE5" s="65"/>
      <c r="BF5" s="66"/>
      <c r="BG5" s="65"/>
      <c r="BH5" s="99"/>
      <c r="BI5" s="100"/>
      <c r="BJ5" s="90"/>
      <c r="BK5" s="1"/>
      <c r="BL5" s="81"/>
      <c r="BM5" s="90"/>
      <c r="BN5" s="59"/>
      <c r="BO5" s="71"/>
      <c r="BP5" s="72"/>
      <c r="BQ5" s="73"/>
      <c r="BR5" s="74"/>
      <c r="BS5" s="67"/>
    </row>
    <row r="6" spans="1:106" x14ac:dyDescent="0.25">
      <c r="AO6" t="s">
        <v>79</v>
      </c>
      <c r="AQ6" s="55"/>
      <c r="AR6" s="77"/>
      <c r="AS6" s="57"/>
      <c r="AT6" s="108"/>
      <c r="AU6" s="58"/>
      <c r="AV6" s="9"/>
      <c r="AW6" s="59"/>
      <c r="AX6" s="78"/>
      <c r="AY6" s="64"/>
      <c r="AZ6" s="62"/>
      <c r="BA6" s="62"/>
      <c r="BB6" s="109"/>
      <c r="BC6" s="79"/>
      <c r="BD6" s="64"/>
      <c r="BE6" s="65"/>
      <c r="BF6" s="66"/>
      <c r="BG6" s="65"/>
      <c r="BH6" s="80"/>
      <c r="BI6" s="79"/>
      <c r="BJ6" s="1"/>
      <c r="BK6" s="79"/>
      <c r="BL6" s="81"/>
      <c r="BM6" s="82"/>
      <c r="BN6" s="59"/>
      <c r="BO6" s="71"/>
      <c r="BP6" s="72"/>
      <c r="BQ6" s="73"/>
      <c r="BR6" s="74"/>
      <c r="BS6" s="67"/>
    </row>
    <row r="7" spans="1:106" x14ac:dyDescent="0.25">
      <c r="AQ7" s="55"/>
      <c r="AR7" s="77"/>
      <c r="AS7" s="57"/>
      <c r="AT7" s="108"/>
      <c r="AU7" s="58"/>
      <c r="AV7" s="9"/>
      <c r="AW7" s="59"/>
      <c r="AX7" s="78"/>
      <c r="AY7" s="64"/>
      <c r="AZ7" s="62"/>
      <c r="BA7" s="62"/>
      <c r="BB7" s="109"/>
      <c r="BC7" s="79"/>
      <c r="BD7" s="64"/>
      <c r="BE7" s="65"/>
      <c r="BF7" s="66"/>
      <c r="BG7" s="65"/>
      <c r="BH7" s="80"/>
      <c r="BI7" s="79"/>
      <c r="BJ7" s="1"/>
      <c r="BK7" s="79"/>
      <c r="BL7" s="81"/>
      <c r="BM7" s="82"/>
      <c r="BN7" s="59"/>
      <c r="BO7" s="71"/>
      <c r="BP7" s="72"/>
      <c r="BQ7" s="73"/>
      <c r="BR7" s="74"/>
      <c r="BS7" s="67"/>
    </row>
  </sheetData>
  <pageMargins left="0.7" right="0.7" top="0.75" bottom="0.75" header="0.3" footer="0.3"/>
</worksheet>
</file>

<file path=customUI/_rels/customUI.xml.rels><?xml version="1.0" encoding="UTF-8" standalone="yes"?>
<Relationships xmlns="http://schemas.openxmlformats.org/package/2006/relationships"><Relationship Id="addtaskbelowselection.png" Type="http://schemas.openxmlformats.org/officeDocument/2006/relationships/image" Target="images/addtaskbelowselection.png"/><Relationship Id="Upgrade64.png" Type="http://schemas.openxmlformats.org/officeDocument/2006/relationships/image" Target="images/Upgrade64.png"/><Relationship Id="ExportToPDF.png" Type="http://schemas.openxmlformats.org/officeDocument/2006/relationships/image" Target="images/ExportToPDF.png"/><Relationship Id="Settings64.png" Type="http://schemas.openxmlformats.org/officeDocument/2006/relationships/image" Target="images/Settings64.png"/><Relationship Id="addtaskatselection.png" Type="http://schemas.openxmlformats.org/officeDocument/2006/relationships/image" Target="images/addtaskatselection.png"/><Relationship Id="duplicate64.png" Type="http://schemas.openxmlformats.org/officeDocument/2006/relationships/image" Target="images/duplicate64.png"/><Relationship Id="Resources64.png" Type="http://schemas.openxmlformats.org/officeDocument/2006/relationships/image" Target="images/Resources64.png"/><Relationship Id="moveupblue16.png" Type="http://schemas.openxmlformats.org/officeDocument/2006/relationships/image" Target="images/moveupblue16.png"/><Relationship Id="ScrolltoEnd.png" Type="http://schemas.openxmlformats.org/officeDocument/2006/relationships/image" Target="images/ScrolltoEnd.png"/><Relationship Id="YearlyView.png" Type="http://schemas.openxmlformats.org/officeDocument/2006/relationships/image" Target="images/YearlyView.png"/><Relationship Id="DailyView.png" Type="http://schemas.openxmlformats.org/officeDocument/2006/relationships/image" Target="images/DailyView.png"/><Relationship Id="SetupTimeline.png" Type="http://schemas.openxmlformats.org/officeDocument/2006/relationships/image" Target="images/SetupTimeline.png"/><Relationship Id="AddTask.png" Type="http://schemas.openxmlformats.org/officeDocument/2006/relationships/image" Target="images/AddTask64.png"/><Relationship Id="HalfYearlyView.png" Type="http://schemas.openxmlformats.org/officeDocument/2006/relationships/image" Target="images/HalfYearlyView.png"/><Relationship Id="editproject.png" Type="http://schemas.openxmlformats.org/officeDocument/2006/relationships/image" Target="images/editproject.png"/><Relationship Id="AddSection64.png" Type="http://schemas.openxmlformats.org/officeDocument/2006/relationships/image" Target="images/AddSection64.png"/><Relationship Id="makeparent16.png" Type="http://schemas.openxmlformats.org/officeDocument/2006/relationships/image" Target="images/makeparent16.png"/><Relationship Id="ExportToXLSX.png" Type="http://schemas.openxmlformats.org/officeDocument/2006/relationships/image" Target="images/ExportToXLSX.png"/><Relationship Id="DailyView64.png" Type="http://schemas.openxmlformats.org/officeDocument/2006/relationships/image" Target="images/daily64.png"/><Relationship Id="QuarterlyView.png" Type="http://schemas.openxmlformats.org/officeDocument/2006/relationships/image" Target="images/QuarterlyView.png"/><Relationship Id="MonthlyView.png" Type="http://schemas.openxmlformats.org/officeDocument/2006/relationships/image" Target="images/MonthlyView.png"/><Relationship Id="HourlyView.png" Type="http://schemas.openxmlformats.org/officeDocument/2006/relationships/image" Target="images/HourlyView.png"/><Relationship Id="movedownblue16.png" Type="http://schemas.openxmlformats.org/officeDocument/2006/relationships/image" Target="images/movedownblue16.png"/><Relationship Id="About64.png" Type="http://schemas.openxmlformats.org/officeDocument/2006/relationships/image" Target="images/About64.png"/><Relationship Id="dash64.png" Type="http://schemas.openxmlformats.org/officeDocument/2006/relationships/image" Target="images/dash64.png"/><Relationship Id="AddMilestone.png" Type="http://schemas.openxmlformats.org/officeDocument/2006/relationships/image" Target="images/AddMilestone.png"/><Relationship Id="WeeklyView.png" Type="http://schemas.openxmlformats.org/officeDocument/2006/relationships/image" Target="images/WeeklyView.png"/><Relationship Id="deleteTask64.png" Type="http://schemas.openxmlformats.org/officeDocument/2006/relationships/image" Target="images/deleteTask64.png"/><Relationship Id="makechild16.png" Type="http://schemas.openxmlformats.org/officeDocument/2006/relationships/image" Target="images/makechild16.png"/><Relationship Id="ScrolltoStart.png" Type="http://schemas.openxmlformats.org/officeDocument/2006/relationships/image" Target="images/ScrolltoStart.png"/><Relationship Id="ScrolltoToday.png" Type="http://schemas.openxmlformats.org/officeDocument/2006/relationships/image" Target="images/ScrolltoToday.png"/><Relationship Id="moreviews.png" Type="http://schemas.openxmlformats.org/officeDocument/2006/relationships/image" Target="images/moreviews.png"/><Relationship Id="EditTask64.png" Type="http://schemas.openxmlformats.org/officeDocument/2006/relationships/image" Target="images/EditTask64.png"/><Relationship Id="AddGanttChart64.png" Type="http://schemas.openxmlformats.org/officeDocument/2006/relationships/image" Target="images/AddGanttChart64.png"/></Relationships>
</file>

<file path=customUI/customUI.xml><?xml version="1.0" encoding="utf-8"?>
<customUI xmlns="http://schemas.microsoft.com/office/2006/01/customui" onLoad="OnRibbonLoad">
  <ribbon startFromScratch="false">
    <tabs>
      <tab idMso="TabHome">
        <group idMso="GroupEditingExcel" visible="false"> 
				</group>
        <group idMso="GroupCells" visible="false"> 
				</group>
      </tab>
      <tab idMso="TabData">
        <group idMso="GroupSortFilter" visible="false"> 
				</group>
      </tab>
      <tab idMso="TabReview" visible="false">   
</tab>
      <tab id="tabGantt" insertBeforeMso="TabHome" label="GANTT" keytip="G">
        <group id="grpGanttCharts" label="Gantt Charts" getVisible="GetVisible">
          <button id="btnAddGanttChart" label="Add New Gantt Chart" size="large" onAction="OnActionButton" image="AddGanttChart64.png" getEnabled="GetEnabled" keytip="C" screentip="Add New Gantt Chart Worksheet"/>
          <button id="btnEditGanttChart" label="Edit Project" size="normal" onAction="btnEditGanttChart" image="editproject.png" getEnabled="GetEnabled" keytip="P" screentip="Edit Project Details"/>
          <button id="btnDashboard" label="Dashboard" size="normal" onAction="btnDashboardRib" image="dash64.png" keytip="B" getEnabled="GetEnabled" screentip="Generate Project Dashboard"/>
        </group>
        <group id="grpCreateEditDelete" label="Tasks" getVisible="GetVisible">
          <button id="btnAddTaskAtSelection" label="Add Task" size="large" onAction="AddTaskAtSelection" image="AddTask.png" keytip="A" getEnabled="GetEnabled" screentip="Add Task"/>
          <button id="btnSetMilestone" label="Add Milestone" size="large" onAction="AddMilestone" getEnabled="GetEnabled" image="AddMilestone.png" keytip="M" screentip="Add Milestone"/>
          <button id="btnEdit" label="Edit" size="normal" onAction="EditTask" getEnabled="GetEnabled" image="EditTask64.png" screentip="Edit task" keytip="E"/>
          <button id="btnDuplicate" label="Duplicate" screentip="Duplicate task" image="duplicate64.png" onAction="DuplicateTaskRib" size="normal" getEnabled="GetEnabled" keytip="D"/>
          <button id="btnDelete" label="Delete" screentip="Delete task" image="deleteTask64.png" onAction="DeleteTask" size="normal" getEnabled="GetEnabled" keytip="X"/>
          <separator id="sepIndent"/>
          <button id="btnParent" label="Make Parent" size="normal" screentip="Set as Parent Task" supertip="Alt + Left Arrow" image="makeparent16.png" onAction="tIndentLeft" keytip="TP" getEnabled="GetEnabled"/>
          <button id="btnChild" label="Make Child" size="normal" screentip="Set as Child Task" supertip="Alt + Right Arrow" image="makechild16.png" onAction="tIndentRight" keytip="TC" getEnabled="GetEnabled"/>
          <separator id="sep199"/>
          <button id="btnMoveUp" label="Move Up" size="normal" screentip="Move task up" supertip="Alt + Up Arrow" image="moveupblue16.png" onAction="MoveUpAboveRib" keytip="TU" getEnabled="GetEnabled"/>
          <button id="btnMoveDown" label="Move Down" size="normal" screentip="Move task down" supertip="Alt + Down Arrow" image="movedownblue16.png" onAction="MoveDownBelowRib" keytip="TD" getEnabled="GetEnabled"/>
        </group>
        <group id="grpDisplay6" label=" " getVisible="GetVisible">
          <button id="btnHourly" onAction="HourlyViewRib" label="Hourly View" image="HourlyView.png" screentip="Hourly View" size="large" getVisible="GetVisiblev" getEnabled="GetEnabled" keytip="VH"/>
        </group>
        <group id="grpDisplay1" label="Timeline" getVisible="GetVisible">
          <button id="btnDaily" label="Daily View" onAction="DailyViewRib" getEnabled="GetEnabled" image="DailyView64.png" screentip="Daily View" size="large" keytip="VD"/>
          <menu id="mnuMoreViews" label="More Views" image="moreviews.png" size="large" itemSize="large" screentip="More Views" keytip="VE">
            <button id="btnWeekly" label="Weekly View" onAction="WeeklyViewRib" getEnabled="GetEnabled" image="WeeklyView.png" screentip="Weekly View" keytip="VW"/>
            <button id="btnMonthly" label="Monthly View" onAction="MonthlyViewRib" getEnabled="GetEnabled" image="MonthlyView.png" screentip="Monthly View" keytip="VM"/>
            <button id="btnQuarterlyView" label="&amp;Quarterly View" onAction="OnActionButton" image="QuarterlyView.png" getEnabled="GetEnabled" screentip="Quarterly View"/>
            <button id="btnHalfYearlyView" label="&amp;Half Yearly View" onAction="OnActionButton" image="HalfYearlyView.png" getEnabled="GetEnabled" screentip="Half Yearly View"/>
            <button id="btnYearlyView" label="&amp;Yearly View" onAction="OnActionButton" image="YearlyView.png" getEnabled="GetEnabled" screentip="Yearly View"/>
          </menu>
          <separator id="timelinesep1"/>
          <button id="btnSetupTimeline" label="Setup Timeline" onAction="SetupTimelineRib" getEnabled="GetEnabled" image="SetupTimeline.png" screentip="Setup Timeline Dates" size="normal"/>
          <checkBox id="ShowTimeline" label="Show Timeline" onAction="OnActionCheckbox" getPressed="GetPressedCheckbox" getEnabled="GetEnabled"/>
          <checkBox id="RefreshTimeline" label="Refresh Timeline" onAction="OnActionCheckbox" getPressed="GetPressedCheckbox" getEnabled="GetEnabled"/>
          <button id="btnGotoStart" label="Scroll to Start" onAction="GotoStartRib" getEnabled="GetEnabled" image="ScrolltoStart.png" screentip="Scroll to start of project" keytip="SS" size="normal"/>
          <button id="btnGotoToday" label="Scroll to Today" onAction="GotoTodayRib" getEnabled="GetEnabled" image="ScrolltoToday.png" screentip="Scroll to today" keytip="ST" size="normal"/>
          <button id="btnGotoEnd" label="Scroll to End" onAction="GotoEndRib" getEnabled="GetEnabled" image="ScrolltoEnd.png" keytip="SE" screentip="Scroll to end of project" size="normal"/>
        </group>
        <group id="grpDisplay5" label="Filters" getVisible="GetVisible">
          <checkBox id="chkShowCompleted" label="Show Completed" onAction="OnActionCheckbox" getPressed="GetPressedCheckbox" getEnabled="GetEnabled"/>
          <checkBox id="chkShowInProgress" label="Show In Progress" onAction="OnActionCheckbox" getPressed="GetPressedCheckbox" getEnabled="GetEnabled"/>
          <checkBox id="chkShowPlanned" label="Show Planned" onAction="OnActionCheckbox" getPressed="GetPressedCheckbox" getEnabled="GetEnabled"/>
        </group>
        <group id="grpDisplay3" label="Groups" getVisible="GetVisible">
          <checkBox id="chkEnableGrouping" label="Enable Grouping" onAction="OnActionCheckbox" getPressed="GetPressedCheckbox" getEnabled="GetEnabled"/>
          <button id="btnExpandAllGroups" label="Expand Groups" size="normal" screentip="Expand task group" imageMso="OutlineShowDetail" onAction="OutlineShowDetailRib" getEnabled="GetEnabled"/>
          <button id="btnCollapseAllGroups" label="Collapse Groups" size="normal" screentip="Collapse group" imageMso="OutlineHideDetail" onAction="OutlineHideDetailRib" getEnabled="GetEnabled"/>
        </group>
        <group id="grpDisplay" label="Height/Width" getVisible="GetVisible">
          <button id="btnSetRowHeight" label="Row Height" size="normal" screentip="Sets row height for all tasks" imageMso="RowHeight" onAction="SetRowHeightRib" getEnabled="GetEnabled"/>
          <button id="btnSetColumnWidth" label="Column Width" size="normal" screentip="Sets row height for selected column" imageMso="ColumnWidth" onAction="SetColumnWidthRib" getEnabled="GetEnabled"/>
          <button idMso="ColumnWidthAutoFit" size="normal" imageMso="ColumnWidth" label="Auto Col Width" onAction="OnActionButton" getEnabled="GetEnabled"/>
        </group>
        <group id="Upgrade" label=" " getVisible="GetVisible">
          <button id="btnUpgrade" size="large" getLabel="getlabelF" image="Upgrade64.png" onAction="UpgradeLicense" getVisible="GetVisible" getEnabled="GetEnabled"/>
        </group>
        <group id="grpSettings1" label="Settings" getVisible="GetVisible">
          <button id="btnResources" size="large" label="Resources" image="Resources64.png" onAction="ShowResources" getEnabled="GetEnabled" keytip="R"/>
          <button id="btnSettings" size="large" label="Settings" image="Settings64.png" onAction="ShowSettings" keytip="N" getEnabled="GetEnabled"/>
          <button id="btnExportToPDF" size="large" label="Export to PDF" image="ExportToPDF.png" onAction="ExportToPDF" getEnabled="GetEnabled"/>
          <button id="btnExportToXLSX" size="large" label="Export to XLSX" image="ExportToXLSX.png" onAction="ExportToXLSX" getEnabled="GetEnabled"/>
        </group>
        <group id="grpAboutGanttExcel" label="Gantt Excel">
          <button id="btnAbout" label="About" screentip="About Gantt Excel" image="About64.png" keytip="O" onAction="AboutPopUpRib" size="larg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Project Plan</vt:lpstr>
      <vt:lpstr>Help</vt:lpstr>
      <vt:lpstr>GanttDashboardTemplate!Print_Area</vt:lpstr>
      <vt:lpstr>GanttDashboardTemplate!Print_Titles</vt:lpstr>
    </vt:vector>
  </TitlesOfParts>
  <Company>GanttExcel.Com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Excel Template</dc:title>
  <dc:creator>ganttexcel.com</dc:creator>
  <cp:keywords>Project Timeline</cp:keywords>
  <cp:lastModifiedBy>Edet Isong</cp:lastModifiedBy>
  <cp:revision>0</cp:revision>
  <cp:lastPrinted>2022-02-09T18:07:13Z</cp:lastPrinted>
  <dcterms:created xsi:type="dcterms:W3CDTF">2016-09-10T13:03:48Z</dcterms:created>
  <dcterms:modified xsi:type="dcterms:W3CDTF">2024-01-20T05:11:05Z</dcterms:modified>
  <cp:category>Excel Template</cp:category>
  <cp:version>3.0</cp:version>
</cp:coreProperties>
</file>