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24226"/>
  <xr:revisionPtr revIDLastSave="1757" documentId="13_ncr:1_{027630DC-32E6-4FEE-B96F-0BF3E8654848}" xr6:coauthVersionLast="47" xr6:coauthVersionMax="47" xr10:uidLastSave="{A37086F4-07D1-4886-BB17-C7CC91A84049}"/>
  <bookViews>
    <workbookView xWindow="-110" yWindow="-110" windowWidth="19420" windowHeight="11500" activeTab="1" xr2:uid="{00000000-000D-0000-FFFF-FFFF00000000}"/>
  </bookViews>
  <sheets>
    <sheet name="ピン圧入自動機(7工程)" sheetId="107" r:id="rId1"/>
    <sheet name="56″変更後" sheetId="105" r:id="rId2"/>
    <sheet name="68″変更前(ﾋﾟﾝ圧入導入有)" sheetId="106" r:id="rId3"/>
  </sheets>
  <definedNames>
    <definedName name="bhdakhvdwh" localSheetId="1">#REF!</definedName>
    <definedName name="bhdakhvdwh" localSheetId="2">#REF!</definedName>
    <definedName name="bhdakhvdwh" localSheetId="0">#REF!</definedName>
    <definedName name="bhdakhvdwh">#REF!</definedName>
    <definedName name="ｃｖっふぇヴぁえｒがｒｔ" localSheetId="1">#REF!</definedName>
    <definedName name="ｃｖっふぇヴぁえｒがｒｔ" localSheetId="2">#REF!</definedName>
    <definedName name="ｃｖっふぇヴぁえｒがｒｔ" localSheetId="0">#REF!</definedName>
    <definedName name="ｃｖっふぇヴぁえｒがｒｔ">#REF!</definedName>
    <definedName name="fvaefrvaefrgarefarthbryhtyjuj" localSheetId="1">#REF!</definedName>
    <definedName name="fvaefrvaefrgarefarthbryhtyjuj" localSheetId="2">#REF!</definedName>
    <definedName name="fvaefrvaefrgarefarthbryhtyjuj" localSheetId="0">#REF!</definedName>
    <definedName name="fvaefrvaefrgarefarthbryhtyjuj">#REF!</definedName>
    <definedName name="mksjaghsvgdedcgwegvwevwefwueygfdy" localSheetId="1">#REF!</definedName>
    <definedName name="mksjaghsvgdedcgwegvwevwefwueygfdy" localSheetId="2">#REF!</definedName>
    <definedName name="mksjaghsvgdedcgwegvwevwefwueygfdy" localSheetId="0">#REF!</definedName>
    <definedName name="mksjaghsvgdedcgwegvwevwefwueygfdy">#REF!</definedName>
    <definedName name="ｍきう" localSheetId="1">#REF!</definedName>
    <definedName name="ｍきう" localSheetId="2">#REF!</definedName>
    <definedName name="ｍきう" localSheetId="0">#REF!</definedName>
    <definedName name="ｍきう">#REF!</definedName>
    <definedName name="nabvdxhgsdufd" localSheetId="1">#REF!</definedName>
    <definedName name="nabvdxhgsdufd" localSheetId="2">#REF!</definedName>
    <definedName name="nabvdxhgsdufd" localSheetId="0">#REF!</definedName>
    <definedName name="nabvdxhgsdufd">#REF!</definedName>
    <definedName name="_xlnm.Print_Area" localSheetId="2">'68″変更前(ﾋﾟﾝ圧入導入有)'!$A$1:$DE$123</definedName>
    <definedName name="_xlnm.Print_Area" localSheetId="0">'ピン圧入自動機(7工程)'!$A$1:$AB$89</definedName>
    <definedName name="rgtsrtgyndtyhjn" localSheetId="1">#REF!</definedName>
    <definedName name="rgtsrtgyndtyhjn" localSheetId="2">#REF!</definedName>
    <definedName name="rgtsrtgyndtyhjn" localSheetId="0">#REF!</definedName>
    <definedName name="rgtsrtgyndtyhjn">#REF!</definedName>
    <definedName name="ｒｖｃｂｈｇｆ" localSheetId="1">#REF!</definedName>
    <definedName name="ｒｖｃｂｈｇｆ" localSheetId="2">#REF!</definedName>
    <definedName name="ｒｖｃｂｈｇｆ" localSheetId="0">#REF!</definedName>
    <definedName name="ｒｖｃｂｈｇｆ">#REF!</definedName>
    <definedName name="ああ" localSheetId="1">#REF!</definedName>
    <definedName name="ああ" localSheetId="2">#REF!</definedName>
    <definedName name="ああ" localSheetId="0">#REF!</definedName>
    <definedName name="ああ">#REF!</definedName>
    <definedName name="位相" localSheetId="1">#REF!</definedName>
    <definedName name="位相" localSheetId="2">#REF!</definedName>
    <definedName name="位相" localSheetId="0">#REF!</definedName>
    <definedName name="位相">#REF!</definedName>
    <definedName name="取付け方向" localSheetId="1">#REF!</definedName>
    <definedName name="取付け方向" localSheetId="2">#REF!</definedName>
    <definedName name="取付け方向" localSheetId="0">#REF!</definedName>
    <definedName name="取付け方向">#REF!</definedName>
    <definedName name="首下長さ" localSheetId="1">#REF!</definedName>
    <definedName name="首下長さ" localSheetId="2">#REF!</definedName>
    <definedName name="首下長さ" localSheetId="0">#REF!</definedName>
    <definedName name="首下長さ">#REF!</definedName>
    <definedName name="重要工程" localSheetId="1">#REF!</definedName>
    <definedName name="重要工程" localSheetId="2">#REF!</definedName>
    <definedName name="重要工程" localSheetId="0">#REF!</definedName>
    <definedName name="重要工程">#REF!</definedName>
    <definedName name="組合せ" localSheetId="1">#REF!</definedName>
    <definedName name="組合せ" localSheetId="2">#REF!</definedName>
    <definedName name="組合せ" localSheetId="0">#REF!</definedName>
    <definedName name="組合せ">#REF!</definedName>
    <definedName name="大きさ" localSheetId="1">#REF!</definedName>
    <definedName name="大きさ" localSheetId="2">#REF!</definedName>
    <definedName name="大きさ" localSheetId="0">#REF!</definedName>
    <definedName name="大きさ">#REF!</definedName>
    <definedName name="背景色" localSheetId="1">#REF!</definedName>
    <definedName name="背景色" localSheetId="2">#REF!</definedName>
    <definedName name="背景色" localSheetId="0">#REF!</definedName>
    <definedName name="背景色">#REF!</definedName>
    <definedName name="文字色" localSheetId="1">#REF!</definedName>
    <definedName name="文字色" localSheetId="2">#REF!</definedName>
    <definedName name="文字色" localSheetId="0">#REF!</definedName>
    <definedName name="文字色">#REF!</definedName>
    <definedName name="方法" localSheetId="1">#REF!</definedName>
    <definedName name="方法" localSheetId="2">#REF!</definedName>
    <definedName name="方法" localSheetId="0">#REF!</definedName>
    <definedName name="方法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4" i="105" l="1"/>
  <c r="BY4" i="105"/>
  <c r="BU4" i="105"/>
  <c r="L4" i="105"/>
  <c r="AF4" i="105"/>
  <c r="AD4" i="105"/>
  <c r="C4" i="105"/>
  <c r="O4" i="107"/>
  <c r="O3" i="107" s="1"/>
  <c r="E4" i="107"/>
  <c r="C4" i="107"/>
  <c r="Q4" i="107"/>
  <c r="U4" i="107"/>
  <c r="U3" i="107" s="1"/>
  <c r="W4" i="107"/>
  <c r="I4" i="107"/>
  <c r="I3" i="107" s="1"/>
  <c r="K4" i="107"/>
  <c r="BB97" i="107"/>
  <c r="BA97" i="107"/>
  <c r="AZ97" i="107"/>
  <c r="AY97" i="107"/>
  <c r="AX97" i="107"/>
  <c r="AU97" i="107"/>
  <c r="AT97" i="107"/>
  <c r="AS97" i="107"/>
  <c r="AR97" i="107"/>
  <c r="AQ97" i="107"/>
  <c r="AN97" i="107"/>
  <c r="AM97" i="107"/>
  <c r="AL97" i="107"/>
  <c r="AK97" i="107"/>
  <c r="AJ97" i="107"/>
  <c r="BB67" i="107"/>
  <c r="BA67" i="107"/>
  <c r="AZ67" i="107"/>
  <c r="AY67" i="107"/>
  <c r="AX67" i="107"/>
  <c r="AU67" i="107"/>
  <c r="AT67" i="107"/>
  <c r="AS67" i="107"/>
  <c r="AR67" i="107"/>
  <c r="AQ67" i="107"/>
  <c r="AN67" i="107"/>
  <c r="AM67" i="107"/>
  <c r="AL67" i="107"/>
  <c r="AK67" i="107"/>
  <c r="AJ67" i="107"/>
  <c r="BM22" i="107"/>
  <c r="BL22" i="107"/>
  <c r="BK22" i="107"/>
  <c r="BJ22" i="107"/>
  <c r="BI22" i="107"/>
  <c r="BN21" i="107"/>
  <c r="BN20" i="107"/>
  <c r="BN19" i="107"/>
  <c r="BN18" i="107"/>
  <c r="BN17" i="107"/>
  <c r="BN16" i="107"/>
  <c r="BB38" i="107"/>
  <c r="BA38" i="107"/>
  <c r="AZ38" i="107"/>
  <c r="AY38" i="107"/>
  <c r="AX38" i="107"/>
  <c r="AU38" i="107"/>
  <c r="AT38" i="107"/>
  <c r="AS38" i="107"/>
  <c r="AR38" i="107"/>
  <c r="AQ38" i="107"/>
  <c r="AN38" i="107"/>
  <c r="AM38" i="107"/>
  <c r="AL38" i="107"/>
  <c r="AK38" i="107"/>
  <c r="AJ38" i="107"/>
  <c r="BN15" i="107"/>
  <c r="BN14" i="107"/>
  <c r="BN13" i="107"/>
  <c r="BN12" i="107"/>
  <c r="BN11" i="107"/>
  <c r="BN10" i="107"/>
  <c r="BN9" i="107"/>
  <c r="BN8" i="107"/>
  <c r="BN7" i="107"/>
  <c r="BN6" i="107"/>
  <c r="BN5" i="107"/>
  <c r="BN4" i="107"/>
  <c r="BK4" i="105"/>
  <c r="CQ4" i="105"/>
  <c r="CS4" i="105"/>
  <c r="CU4" i="105"/>
  <c r="CW4" i="105"/>
  <c r="AT4" i="105"/>
  <c r="AV4" i="105"/>
  <c r="AX4" i="105"/>
  <c r="EE131" i="106"/>
  <c r="ED131" i="106"/>
  <c r="EC131" i="106"/>
  <c r="EB131" i="106"/>
  <c r="EA131" i="106"/>
  <c r="DX131" i="106"/>
  <c r="DW131" i="106"/>
  <c r="DV131" i="106"/>
  <c r="DU131" i="106"/>
  <c r="DT131" i="106"/>
  <c r="DQ131" i="106"/>
  <c r="DP131" i="106"/>
  <c r="DO131" i="106"/>
  <c r="DN131" i="106"/>
  <c r="DM131" i="106"/>
  <c r="EE101" i="106"/>
  <c r="ED101" i="106"/>
  <c r="EC101" i="106"/>
  <c r="EB101" i="106"/>
  <c r="EA101" i="106"/>
  <c r="DX101" i="106"/>
  <c r="DW101" i="106"/>
  <c r="DV101" i="106"/>
  <c r="DU101" i="106"/>
  <c r="DT101" i="106"/>
  <c r="DQ101" i="106"/>
  <c r="DP101" i="106"/>
  <c r="DO101" i="106"/>
  <c r="DN101" i="106"/>
  <c r="DM101" i="106"/>
  <c r="EE72" i="106"/>
  <c r="ED72" i="106"/>
  <c r="EC72" i="106"/>
  <c r="EB72" i="106"/>
  <c r="EA72" i="106"/>
  <c r="DX72" i="106"/>
  <c r="DW72" i="106"/>
  <c r="DV72" i="106"/>
  <c r="DU72" i="106"/>
  <c r="DT72" i="106"/>
  <c r="DQ72" i="106"/>
  <c r="DP72" i="106"/>
  <c r="DO72" i="106"/>
  <c r="DN72" i="106"/>
  <c r="DM72" i="106"/>
  <c r="DO42" i="106"/>
  <c r="DN42" i="106"/>
  <c r="DM42" i="106"/>
  <c r="DL42" i="106"/>
  <c r="DK42" i="106"/>
  <c r="DQ37" i="106" s="1"/>
  <c r="DQ41" i="106"/>
  <c r="DP41" i="106"/>
  <c r="DQ40" i="106"/>
  <c r="I5" i="106" s="1"/>
  <c r="DP40" i="106"/>
  <c r="DQ39" i="106"/>
  <c r="DP39" i="106"/>
  <c r="DQ38" i="106"/>
  <c r="DP38" i="106"/>
  <c r="DP37" i="106"/>
  <c r="DP36" i="106"/>
  <c r="DQ35" i="106"/>
  <c r="DP35" i="106"/>
  <c r="DQ34" i="106"/>
  <c r="AK5" i="106" s="1"/>
  <c r="DP34" i="106"/>
  <c r="DQ33" i="106"/>
  <c r="CU5" i="106" s="1"/>
  <c r="DP33" i="106"/>
  <c r="DQ32" i="106"/>
  <c r="DP32" i="106"/>
  <c r="DP31" i="106"/>
  <c r="DP30" i="106"/>
  <c r="DQ29" i="106"/>
  <c r="DP29" i="106"/>
  <c r="DQ28" i="106"/>
  <c r="DP28" i="106"/>
  <c r="DQ27" i="106"/>
  <c r="DP27" i="106"/>
  <c r="DQ26" i="106"/>
  <c r="DP26" i="106"/>
  <c r="DP25" i="106"/>
  <c r="DP24" i="106"/>
  <c r="CY5" i="106"/>
  <c r="BV5" i="106"/>
  <c r="BO5" i="106"/>
  <c r="AO5" i="106"/>
  <c r="W5" i="106"/>
  <c r="R5" i="106"/>
  <c r="DA4" i="106"/>
  <c r="CY4" i="106"/>
  <c r="CW4" i="106"/>
  <c r="CU4" i="106"/>
  <c r="CR4" i="106"/>
  <c r="CP4" i="106"/>
  <c r="CM4" i="106"/>
  <c r="CK4" i="106"/>
  <c r="CH4" i="106"/>
  <c r="CF4" i="106"/>
  <c r="CC4" i="106"/>
  <c r="CA4" i="106"/>
  <c r="BY4" i="106"/>
  <c r="BV4" i="106"/>
  <c r="BT4" i="106"/>
  <c r="BR4" i="106"/>
  <c r="BO4" i="106"/>
  <c r="BM4" i="106"/>
  <c r="BK4" i="106"/>
  <c r="BI4" i="106"/>
  <c r="BG4" i="106"/>
  <c r="BE4" i="106"/>
  <c r="BB4" i="106"/>
  <c r="AZ4" i="106"/>
  <c r="AX4" i="106"/>
  <c r="AV4" i="106"/>
  <c r="AT4" i="106"/>
  <c r="AR4" i="106"/>
  <c r="AO4" i="106"/>
  <c r="AM4" i="106"/>
  <c r="AK4" i="106"/>
  <c r="AI4" i="106"/>
  <c r="AF4" i="106"/>
  <c r="AD4" i="106"/>
  <c r="AA4" i="106"/>
  <c r="Y4" i="106"/>
  <c r="W4" i="106"/>
  <c r="U4" i="106"/>
  <c r="R4" i="106"/>
  <c r="P4" i="106"/>
  <c r="N4" i="106"/>
  <c r="L4" i="106"/>
  <c r="I4" i="106"/>
  <c r="G4" i="106"/>
  <c r="E4" i="106"/>
  <c r="C4" i="106"/>
  <c r="C3" i="107" l="1"/>
  <c r="BO12" i="107"/>
  <c r="BO14" i="107"/>
  <c r="BO4" i="107"/>
  <c r="BO21" i="107"/>
  <c r="BO18" i="107"/>
  <c r="BO8" i="107"/>
  <c r="BO19" i="107"/>
  <c r="BO20" i="107"/>
  <c r="BO5" i="107"/>
  <c r="BO11" i="107"/>
  <c r="BO13" i="107"/>
  <c r="BO9" i="107"/>
  <c r="BO16" i="107"/>
  <c r="BO17" i="107"/>
  <c r="BO7" i="107"/>
  <c r="BO15" i="107"/>
  <c r="BO10" i="107"/>
  <c r="BO6" i="107"/>
  <c r="AM5" i="106"/>
  <c r="BK5" i="106"/>
  <c r="AX5" i="106"/>
  <c r="AV5" i="106"/>
  <c r="AA5" i="106"/>
  <c r="BB5" i="106"/>
  <c r="CC5" i="106"/>
  <c r="DQ24" i="106"/>
  <c r="DQ30" i="106"/>
  <c r="DQ36" i="106"/>
  <c r="BI5" i="106"/>
  <c r="DQ25" i="106"/>
  <c r="DQ31" i="106"/>
  <c r="N5" i="106" l="1"/>
  <c r="E5" i="106"/>
  <c r="AT5" i="106"/>
  <c r="BG5" i="106"/>
  <c r="P5" i="106"/>
  <c r="CR5" i="106"/>
  <c r="BM5" i="106"/>
  <c r="CM5" i="106"/>
  <c r="G5" i="106"/>
  <c r="CH5" i="106"/>
  <c r="AF5" i="106"/>
  <c r="CA5" i="106"/>
  <c r="AZ5" i="106"/>
  <c r="Y5" i="106"/>
  <c r="DA5" i="106"/>
  <c r="BT5" i="106"/>
  <c r="BR5" i="106"/>
  <c r="BR3" i="106" s="1"/>
  <c r="AR5" i="106"/>
  <c r="CP5" i="106"/>
  <c r="CP3" i="106" s="1"/>
  <c r="L5" i="106"/>
  <c r="CK5" i="106"/>
  <c r="CK3" i="106" s="1"/>
  <c r="AI5" i="106"/>
  <c r="AI3" i="106" s="1"/>
  <c r="CF5" i="106"/>
  <c r="BE5" i="106"/>
  <c r="BE3" i="106" s="1"/>
  <c r="AD5" i="106"/>
  <c r="AD3" i="106" s="1"/>
  <c r="C5" i="106"/>
  <c r="BY5" i="106"/>
  <c r="U5" i="106"/>
  <c r="U3" i="106" s="1"/>
  <c r="CW5" i="106"/>
  <c r="CU3" i="106" s="1"/>
  <c r="AR3" i="106" l="1"/>
  <c r="BY3" i="106"/>
  <c r="C3" i="106"/>
  <c r="F11" i="106" s="1"/>
  <c r="F15" i="106" s="1"/>
  <c r="AK4" i="105" l="1"/>
  <c r="AM4" i="105"/>
  <c r="AO4" i="105"/>
  <c r="AI4" i="105"/>
  <c r="EA111" i="105"/>
  <c r="DZ111" i="105"/>
  <c r="DY111" i="105"/>
  <c r="DX111" i="105"/>
  <c r="DW111" i="105"/>
  <c r="DT111" i="105"/>
  <c r="DS111" i="105"/>
  <c r="DR111" i="105"/>
  <c r="DQ111" i="105"/>
  <c r="DP111" i="105"/>
  <c r="DM111" i="105"/>
  <c r="DL111" i="105"/>
  <c r="DK111" i="105"/>
  <c r="DJ111" i="105"/>
  <c r="DI111" i="105"/>
  <c r="EA81" i="105"/>
  <c r="DZ81" i="105"/>
  <c r="DY81" i="105"/>
  <c r="DX81" i="105"/>
  <c r="DW81" i="105"/>
  <c r="DT81" i="105"/>
  <c r="DS81" i="105"/>
  <c r="DR81" i="105"/>
  <c r="DQ81" i="105"/>
  <c r="DP81" i="105"/>
  <c r="DM81" i="105"/>
  <c r="DL81" i="105"/>
  <c r="DK81" i="105"/>
  <c r="DJ81" i="105"/>
  <c r="DI81" i="105"/>
  <c r="EL58" i="105"/>
  <c r="EK58" i="105"/>
  <c r="EJ58" i="105"/>
  <c r="EI58" i="105"/>
  <c r="EH58" i="105"/>
  <c r="EM57" i="105"/>
  <c r="EM56" i="105"/>
  <c r="EM55" i="105"/>
  <c r="EM54" i="105"/>
  <c r="EM53" i="105"/>
  <c r="EM52" i="105"/>
  <c r="EA52" i="105"/>
  <c r="DZ52" i="105"/>
  <c r="DY52" i="105"/>
  <c r="DX52" i="105"/>
  <c r="DW52" i="105"/>
  <c r="DT52" i="105"/>
  <c r="DS52" i="105"/>
  <c r="DR52" i="105"/>
  <c r="DQ52" i="105"/>
  <c r="DP52" i="105"/>
  <c r="DM52" i="105"/>
  <c r="DL52" i="105"/>
  <c r="DK52" i="105"/>
  <c r="DJ52" i="105"/>
  <c r="DI52" i="105"/>
  <c r="EM51" i="105"/>
  <c r="EM50" i="105"/>
  <c r="EM49" i="105"/>
  <c r="EM48" i="105"/>
  <c r="EM47" i="105"/>
  <c r="EM46" i="105"/>
  <c r="EM45" i="105"/>
  <c r="EM44" i="105"/>
  <c r="EM43" i="105"/>
  <c r="EM42" i="105"/>
  <c r="EM41" i="105"/>
  <c r="EM40" i="105"/>
  <c r="CN4" i="105"/>
  <c r="CL4" i="105"/>
  <c r="CI4" i="105"/>
  <c r="CG4" i="105"/>
  <c r="CD4" i="105"/>
  <c r="CB4" i="105"/>
  <c r="BR4" i="105"/>
  <c r="BP4" i="105"/>
  <c r="BN4" i="105"/>
  <c r="BI4" i="105"/>
  <c r="BG4" i="105"/>
  <c r="BE4" i="105"/>
  <c r="BC4" i="105"/>
  <c r="BA4" i="105"/>
  <c r="AR4" i="105"/>
  <c r="AA4" i="105"/>
  <c r="Y4" i="105"/>
  <c r="W4" i="105"/>
  <c r="U4" i="105"/>
  <c r="R4" i="105"/>
  <c r="P4" i="105"/>
  <c r="N4" i="105"/>
  <c r="I4" i="105"/>
  <c r="G4" i="105"/>
  <c r="E4" i="105"/>
  <c r="EN44" i="105" l="1"/>
  <c r="EN57" i="105"/>
  <c r="EN45" i="105"/>
  <c r="EN52" i="105"/>
  <c r="BI5" i="105" s="1"/>
  <c r="EN40" i="105"/>
  <c r="EN47" i="105"/>
  <c r="EN41" i="105"/>
  <c r="BC5" i="105" s="1"/>
  <c r="EN42" i="105"/>
  <c r="EN46" i="105"/>
  <c r="EN43" i="105"/>
  <c r="EN48" i="105"/>
  <c r="EN53" i="105"/>
  <c r="EN49" i="105"/>
  <c r="EN54" i="105"/>
  <c r="EN50" i="105"/>
  <c r="EN55" i="105"/>
  <c r="EN51" i="105"/>
  <c r="EN56" i="105"/>
  <c r="W5" i="105" l="1"/>
  <c r="BU5" i="105"/>
  <c r="AK5" i="105"/>
  <c r="CL5" i="105"/>
  <c r="CD5" i="105"/>
  <c r="P5" i="105"/>
  <c r="Y5" i="105"/>
  <c r="BW5" i="105"/>
  <c r="AV5" i="105"/>
  <c r="CW5" i="105"/>
  <c r="CN5" i="105"/>
  <c r="G5" i="105"/>
  <c r="BG5" i="105"/>
  <c r="AF5" i="105"/>
  <c r="BP5" i="105"/>
  <c r="AM5" i="105"/>
  <c r="CI5" i="105"/>
  <c r="E5" i="105"/>
  <c r="N5" i="105"/>
  <c r="AA5" i="105"/>
  <c r="AX5" i="105"/>
  <c r="CU5" i="105"/>
  <c r="BY5" i="105"/>
  <c r="R5" i="105"/>
  <c r="AO5" i="105"/>
  <c r="BK5" i="105"/>
  <c r="I5" i="105"/>
  <c r="BR5" i="105"/>
  <c r="AI5" i="105"/>
  <c r="L5" i="105"/>
  <c r="CB5" i="105"/>
  <c r="AD5" i="105"/>
  <c r="BN5" i="105"/>
  <c r="BA5" i="105"/>
  <c r="C5" i="105"/>
  <c r="CS5" i="105"/>
  <c r="AT5" i="105"/>
  <c r="CQ5" i="105"/>
  <c r="BE5" i="105"/>
  <c r="U5" i="105"/>
  <c r="CG5" i="105"/>
  <c r="CG3" i="105" s="1"/>
  <c r="AR5" i="105"/>
  <c r="CB3" i="105" l="1"/>
  <c r="BU3" i="105"/>
  <c r="BN3" i="105"/>
  <c r="BA3" i="105"/>
  <c r="AD3" i="105"/>
  <c r="C3" i="105"/>
  <c r="L3" i="105"/>
  <c r="AI3" i="105"/>
  <c r="U3" i="105"/>
  <c r="CL3" i="105"/>
  <c r="AR3" i="105"/>
  <c r="CQ3" i="105"/>
  <c r="F11" i="105" l="1"/>
  <c r="F15" i="105" s="1"/>
</calcChain>
</file>

<file path=xl/sharedStrings.xml><?xml version="1.0" encoding="utf-8"?>
<sst xmlns="http://schemas.openxmlformats.org/spreadsheetml/2006/main" count="2160" uniqueCount="295">
  <si>
    <t>7工程　56″</t>
    <rPh sb="1" eb="3">
      <t>コウテイ</t>
    </rPh>
    <phoneticPr fontId="1"/>
  </si>
  <si>
    <t>7工程　68″</t>
    <rPh sb="1" eb="3">
      <t>コウテイ</t>
    </rPh>
    <phoneticPr fontId="1"/>
  </si>
  <si>
    <t>バッファ無し</t>
    <rPh sb="4" eb="5">
      <t>ナ</t>
    </rPh>
    <phoneticPr fontId="1"/>
  </si>
  <si>
    <t>バッファ有り</t>
    <rPh sb="4" eb="5">
      <t>アリ</t>
    </rPh>
    <phoneticPr fontId="1"/>
  </si>
  <si>
    <t>車種</t>
    <rPh sb="0" eb="2">
      <t>シャシュ</t>
    </rPh>
    <phoneticPr fontId="1"/>
  </si>
  <si>
    <t>背番号</t>
    <rPh sb="0" eb="3">
      <t>セバンゴウ</t>
    </rPh>
    <phoneticPr fontId="1"/>
  </si>
  <si>
    <t>月</t>
    <rPh sb="0" eb="1">
      <t>ゲツ</t>
    </rPh>
    <phoneticPr fontId="1"/>
  </si>
  <si>
    <t>火</t>
  </si>
  <si>
    <t>水</t>
  </si>
  <si>
    <t>木</t>
  </si>
  <si>
    <t>金</t>
  </si>
  <si>
    <t>比率(週)</t>
    <rPh sb="0" eb="2">
      <t>ヒリツ</t>
    </rPh>
    <rPh sb="3" eb="4">
      <t>シュウ</t>
    </rPh>
    <phoneticPr fontId="1"/>
  </si>
  <si>
    <t>2.0L</t>
    <phoneticPr fontId="1"/>
  </si>
  <si>
    <t>戻り歩行</t>
    <rPh sb="0" eb="1">
      <t>モド</t>
    </rPh>
    <rPh sb="2" eb="4">
      <t>ホコウ</t>
    </rPh>
    <phoneticPr fontId="1"/>
  </si>
  <si>
    <t>マウント</t>
    <phoneticPr fontId="1"/>
  </si>
  <si>
    <t>歩行</t>
    <rPh sb="0" eb="2">
      <t>ホコウ</t>
    </rPh>
    <phoneticPr fontId="1"/>
  </si>
  <si>
    <t>Assy化</t>
    <rPh sb="4" eb="5">
      <t>カ</t>
    </rPh>
    <phoneticPr fontId="1"/>
  </si>
  <si>
    <t>2.0L比率99％</t>
    <rPh sb="4" eb="6">
      <t>ヒリツ</t>
    </rPh>
    <phoneticPr fontId="1"/>
  </si>
  <si>
    <t>1.5L</t>
    <phoneticPr fontId="1"/>
  </si>
  <si>
    <t>2.0L:1.5L…99:1</t>
    <phoneticPr fontId="1"/>
  </si>
  <si>
    <t>バラ有比率75％</t>
    <rPh sb="2" eb="3">
      <t>アリ</t>
    </rPh>
    <rPh sb="3" eb="5">
      <t>ヒリツ</t>
    </rPh>
    <phoneticPr fontId="1"/>
  </si>
  <si>
    <t>バラ無比率75％</t>
    <rPh sb="2" eb="3">
      <t>ム</t>
    </rPh>
    <rPh sb="3" eb="5">
      <t>ヒリツ</t>
    </rPh>
    <phoneticPr fontId="1"/>
  </si>
  <si>
    <t>(バラ有:バラ無…50:50)</t>
    <rPh sb="3" eb="4">
      <t>アリ</t>
    </rPh>
    <rPh sb="7" eb="8">
      <t>ナシ</t>
    </rPh>
    <phoneticPr fontId="1"/>
  </si>
  <si>
    <t>(バラ有:バラ無…75:25)</t>
    <rPh sb="3" eb="4">
      <t>アリ</t>
    </rPh>
    <rPh sb="7" eb="8">
      <t>ナシ</t>
    </rPh>
    <phoneticPr fontId="1"/>
  </si>
  <si>
    <t>(バラ有:バラ無…25:75)</t>
    <rPh sb="3" eb="4">
      <t>アリ</t>
    </rPh>
    <rPh sb="7" eb="8">
      <t>ナシ</t>
    </rPh>
    <phoneticPr fontId="1"/>
  </si>
  <si>
    <t>ＮＲ起動</t>
    <rPh sb="2" eb="4">
      <t>キドウ</t>
    </rPh>
    <phoneticPr fontId="1"/>
  </si>
  <si>
    <t>作業完了</t>
    <rPh sb="0" eb="4">
      <t>サギョウカンリョウ</t>
    </rPh>
    <phoneticPr fontId="1"/>
  </si>
  <si>
    <t>HVダンパー</t>
    <phoneticPr fontId="1"/>
  </si>
  <si>
    <t>総台数</t>
    <rPh sb="0" eb="1">
      <t>ソウ</t>
    </rPh>
    <rPh sb="1" eb="3">
      <t>ダイスウ</t>
    </rPh>
    <phoneticPr fontId="1"/>
  </si>
  <si>
    <t>ボルト挿入</t>
    <rPh sb="3" eb="5">
      <t>ソウニュウ</t>
    </rPh>
    <phoneticPr fontId="1"/>
  </si>
  <si>
    <t>取出・組付</t>
    <rPh sb="0" eb="2">
      <t>トリダ</t>
    </rPh>
    <rPh sb="3" eb="5">
      <t>クミツ</t>
    </rPh>
    <phoneticPr fontId="1"/>
  </si>
  <si>
    <t>廻止め治具組付</t>
    <rPh sb="0" eb="1">
      <t>マワ</t>
    </rPh>
    <rPh sb="1" eb="2">
      <t>ド</t>
    </rPh>
    <rPh sb="3" eb="5">
      <t>ジグ</t>
    </rPh>
    <rPh sb="5" eb="6">
      <t>ク</t>
    </rPh>
    <rPh sb="6" eb="7">
      <t>ツ</t>
    </rPh>
    <phoneticPr fontId="1"/>
  </si>
  <si>
    <t>歩行</t>
  </si>
  <si>
    <t>移載治具移動</t>
    <rPh sb="0" eb="4">
      <t>イサイジグ</t>
    </rPh>
    <rPh sb="4" eb="6">
      <t>イドウ</t>
    </rPh>
    <phoneticPr fontId="1"/>
  </si>
  <si>
    <t>作業完了釦</t>
    <rPh sb="0" eb="2">
      <t>サギョウ</t>
    </rPh>
    <rPh sb="2" eb="4">
      <t>カンリョウ</t>
    </rPh>
    <rPh sb="4" eb="5">
      <t>ボタン</t>
    </rPh>
    <phoneticPr fontId="1"/>
  </si>
  <si>
    <t>ボルト切出し起動</t>
    <rPh sb="3" eb="4">
      <t>キ</t>
    </rPh>
    <rPh sb="4" eb="5">
      <t>ダ</t>
    </rPh>
    <rPh sb="6" eb="8">
      <t>キドウ</t>
    </rPh>
    <phoneticPr fontId="1"/>
  </si>
  <si>
    <t>※生産計画の総台数までコピー</t>
    <rPh sb="1" eb="3">
      <t>セイサン</t>
    </rPh>
    <rPh sb="3" eb="5">
      <t>ケイカク</t>
    </rPh>
    <rPh sb="6" eb="7">
      <t>ソウ</t>
    </rPh>
    <rPh sb="7" eb="9">
      <t>ダイスウ</t>
    </rPh>
    <phoneticPr fontId="1"/>
  </si>
  <si>
    <t>ﾌﾗｲﾎｲｰﾙ組付</t>
    <rPh sb="7" eb="9">
      <t>クミツ</t>
    </rPh>
    <phoneticPr fontId="1"/>
  </si>
  <si>
    <t>（移載治具使用）</t>
    <rPh sb="1" eb="3">
      <t>イサイ</t>
    </rPh>
    <rPh sb="3" eb="5">
      <t>ジグ</t>
    </rPh>
    <rPh sb="5" eb="7">
      <t>シヨウ</t>
    </rPh>
    <phoneticPr fontId="1"/>
  </si>
  <si>
    <t>2.0L比率50％</t>
    <rPh sb="4" eb="6">
      <t>ヒリツ</t>
    </rPh>
    <phoneticPr fontId="1"/>
  </si>
  <si>
    <t>2.0L:1.5L…50:50</t>
    <phoneticPr fontId="1"/>
  </si>
  <si>
    <t>1.5Lコンベ比率75％</t>
    <rPh sb="7" eb="9">
      <t>ヒリツ</t>
    </rPh>
    <phoneticPr fontId="1"/>
  </si>
  <si>
    <t>1.5LHV比率75％</t>
    <rPh sb="6" eb="8">
      <t>ヒリツ</t>
    </rPh>
    <phoneticPr fontId="1"/>
  </si>
  <si>
    <t>(1.5Lコンベ:HV…50:50)</t>
    <phoneticPr fontId="1"/>
  </si>
  <si>
    <t>(1.5Lコンベ:HV…75:25)</t>
    <phoneticPr fontId="1"/>
  </si>
  <si>
    <t>(1.5Lコンベ:HV…25:75)</t>
    <phoneticPr fontId="1"/>
  </si>
  <si>
    <t>ピン圧入機起動</t>
    <rPh sb="2" eb="5">
      <t>アツニュウキ</t>
    </rPh>
    <rPh sb="5" eb="7">
      <t>キドウ</t>
    </rPh>
    <phoneticPr fontId="1"/>
  </si>
  <si>
    <t>NR跨ぎ歩行</t>
    <rPh sb="2" eb="3">
      <t>マタ</t>
    </rPh>
    <rPh sb="4" eb="6">
      <t>ホコウ</t>
    </rPh>
    <phoneticPr fontId="1"/>
  </si>
  <si>
    <t>FWピン打ち</t>
    <rPh sb="4" eb="5">
      <t>ウ</t>
    </rPh>
    <phoneticPr fontId="1"/>
  </si>
  <si>
    <t>ドライブ</t>
    <phoneticPr fontId="1"/>
  </si>
  <si>
    <t>セット</t>
    <phoneticPr fontId="1"/>
  </si>
  <si>
    <t>クリップ</t>
    <phoneticPr fontId="1"/>
  </si>
  <si>
    <t>プレート組付</t>
    <rPh sb="4" eb="6">
      <t>クミツ</t>
    </rPh>
    <phoneticPr fontId="1"/>
  </si>
  <si>
    <t>確認</t>
    <rPh sb="0" eb="2">
      <t>カクニン</t>
    </rPh>
    <phoneticPr fontId="1"/>
  </si>
  <si>
    <t>NEセンサー</t>
    <phoneticPr fontId="1"/>
  </si>
  <si>
    <t>プレート組付</t>
    <rPh sb="4" eb="5">
      <t>ク</t>
    </rPh>
    <rPh sb="5" eb="6">
      <t>ツ</t>
    </rPh>
    <phoneticPr fontId="1"/>
  </si>
  <si>
    <t>圧入状態</t>
    <rPh sb="0" eb="2">
      <t>アツニュウ</t>
    </rPh>
    <rPh sb="2" eb="4">
      <t>ジョウタイ</t>
    </rPh>
    <phoneticPr fontId="1"/>
  </si>
  <si>
    <t>1.5L比率99％</t>
    <rPh sb="4" eb="6">
      <t>ヒリツ</t>
    </rPh>
    <phoneticPr fontId="1"/>
  </si>
  <si>
    <t>2.0L:1.5L…1:99</t>
    <phoneticPr fontId="1"/>
  </si>
  <si>
    <t>7工程</t>
    <rPh sb="1" eb="3">
      <t>コウテイ</t>
    </rPh>
    <phoneticPr fontId="1"/>
  </si>
  <si>
    <t>2.0L　バッファ無し</t>
    <rPh sb="9" eb="10">
      <t>ナ</t>
    </rPh>
    <phoneticPr fontId="2"/>
  </si>
  <si>
    <t>2.0L　バッファ有り</t>
    <rPh sb="9" eb="10">
      <t>アリ</t>
    </rPh>
    <phoneticPr fontId="2"/>
  </si>
  <si>
    <t>DP</t>
    <phoneticPr fontId="2"/>
  </si>
  <si>
    <t>HEV(5G)</t>
    <phoneticPr fontId="2"/>
  </si>
  <si>
    <t>タクト</t>
    <phoneticPr fontId="1"/>
  </si>
  <si>
    <r>
      <t xml:space="preserve">ﾒｲﾝ1ﾗｲﾝ山積み　2024.6比率 </t>
    </r>
    <r>
      <rPr>
        <b/>
        <sz val="22"/>
        <rFont val="HG丸ｺﾞｼｯｸM-PRO"/>
        <family val="3"/>
        <charset val="128"/>
      </rPr>
      <t>(2.0LHEV…49％　2.0Lｺﾝﾍﾞ…17.5%　1.5LHEV…29.5％　1.5Lｺﾝﾍﾞ…4％)</t>
    </r>
    <rPh sb="7" eb="9">
      <t>ヤマヅ</t>
    </rPh>
    <rPh sb="17" eb="19">
      <t>ヒリツ</t>
    </rPh>
    <phoneticPr fontId="1"/>
  </si>
  <si>
    <t>工程数</t>
    <rPh sb="0" eb="2">
      <t>コウテイ</t>
    </rPh>
    <rPh sb="2" eb="3">
      <t>スウ</t>
    </rPh>
    <phoneticPr fontId="1"/>
  </si>
  <si>
    <t>Hsgﾎﾞﾙﾄ指示の関係で不要</t>
    <rPh sb="7" eb="9">
      <t>シジ</t>
    </rPh>
    <rPh sb="10" eb="12">
      <t>カンケイ</t>
    </rPh>
    <rPh sb="13" eb="15">
      <t>フヨウ</t>
    </rPh>
    <phoneticPr fontId="1"/>
  </si>
  <si>
    <t>D4Hsg</t>
    <phoneticPr fontId="1"/>
  </si>
  <si>
    <t>作業完了</t>
    <rPh sb="0" eb="2">
      <t>サギョウ</t>
    </rPh>
    <rPh sb="2" eb="4">
      <t>カンリョウ</t>
    </rPh>
    <phoneticPr fontId="1"/>
  </si>
  <si>
    <t>ﾘﾌﾀｰｶﾞｲﾄﾞ締付</t>
    <rPh sb="9" eb="11">
      <t>シメツケ</t>
    </rPh>
    <phoneticPr fontId="1"/>
  </si>
  <si>
    <t>ΣCT</t>
    <phoneticPr fontId="1"/>
  </si>
  <si>
    <t>低圧デリバリ</t>
    <rPh sb="0" eb="2">
      <t>テイアツ</t>
    </rPh>
    <phoneticPr fontId="1"/>
  </si>
  <si>
    <t>キャップ取付</t>
    <rPh sb="4" eb="5">
      <t>ト</t>
    </rPh>
    <rPh sb="5" eb="6">
      <t>ツ</t>
    </rPh>
    <phoneticPr fontId="1"/>
  </si>
  <si>
    <t>編成効率</t>
    <rPh sb="0" eb="2">
      <t>ヘンセイ</t>
    </rPh>
    <rPh sb="2" eb="4">
      <t>コウリツ</t>
    </rPh>
    <phoneticPr fontId="1"/>
  </si>
  <si>
    <t>D4Hsgﾘﾌﾀｰｾｯﾄ</t>
    <phoneticPr fontId="1"/>
  </si>
  <si>
    <t>高圧デリバリ</t>
    <rPh sb="0" eb="2">
      <t>コウアツ</t>
    </rPh>
    <phoneticPr fontId="1"/>
  </si>
  <si>
    <t>キャップ＆カバー</t>
    <phoneticPr fontId="1"/>
  </si>
  <si>
    <t>カムHsg</t>
    <phoneticPr fontId="1"/>
  </si>
  <si>
    <t>取付け（2箇所）</t>
    <rPh sb="0" eb="1">
      <t>ト</t>
    </rPh>
    <rPh sb="1" eb="2">
      <t>ツ</t>
    </rPh>
    <rPh sb="5" eb="7">
      <t>カショ</t>
    </rPh>
    <phoneticPr fontId="1"/>
  </si>
  <si>
    <t>座面洗浄</t>
    <rPh sb="0" eb="2">
      <t>ザメン</t>
    </rPh>
    <rPh sb="2" eb="4">
      <t>センジョウ</t>
    </rPh>
    <phoneticPr fontId="1"/>
  </si>
  <si>
    <t>ブロック</t>
    <phoneticPr fontId="1"/>
  </si>
  <si>
    <t>下面清掃</t>
    <rPh sb="0" eb="1">
      <t>シタ</t>
    </rPh>
    <rPh sb="1" eb="2">
      <t>メン</t>
    </rPh>
    <rPh sb="2" eb="4">
      <t>セイソウ</t>
    </rPh>
    <phoneticPr fontId="1"/>
  </si>
  <si>
    <t>ＦＩＰＧ塗布機起動</t>
    <rPh sb="4" eb="6">
      <t>トフ</t>
    </rPh>
    <rPh sb="6" eb="7">
      <t>キ</t>
    </rPh>
    <rPh sb="7" eb="9">
      <t>キドウ</t>
    </rPh>
    <phoneticPr fontId="1"/>
  </si>
  <si>
    <t>エアコンBKT</t>
    <phoneticPr fontId="1"/>
  </si>
  <si>
    <t>ボルト挿入台</t>
    <rPh sb="3" eb="5">
      <t>ソウニュウ</t>
    </rPh>
    <rPh sb="5" eb="6">
      <t>ダイ</t>
    </rPh>
    <phoneticPr fontId="1"/>
  </si>
  <si>
    <t>クランクケース</t>
    <phoneticPr fontId="1"/>
  </si>
  <si>
    <t>ＦＩＰＧ塗布面</t>
    <rPh sb="4" eb="6">
      <t>トフ</t>
    </rPh>
    <rPh sb="6" eb="7">
      <t>メン</t>
    </rPh>
    <phoneticPr fontId="1"/>
  </si>
  <si>
    <t>オイル</t>
    <phoneticPr fontId="1"/>
  </si>
  <si>
    <t>Tcc№２</t>
    <phoneticPr fontId="1"/>
  </si>
  <si>
    <t>清掃</t>
    <rPh sb="0" eb="2">
      <t>セイソウ</t>
    </rPh>
    <phoneticPr fontId="1"/>
  </si>
  <si>
    <t>フィルター組付</t>
    <rPh sb="5" eb="7">
      <t>クミツ</t>
    </rPh>
    <phoneticPr fontId="1"/>
  </si>
  <si>
    <t>セット清掃</t>
    <rPh sb="3" eb="5">
      <t>セイソウ</t>
    </rPh>
    <phoneticPr fontId="1"/>
  </si>
  <si>
    <t>ＦＩＰＧ塗布機</t>
    <rPh sb="4" eb="6">
      <t>トフ</t>
    </rPh>
    <rPh sb="6" eb="7">
      <t>キ</t>
    </rPh>
    <phoneticPr fontId="1"/>
  </si>
  <si>
    <t>Rr側</t>
    <rPh sb="2" eb="3">
      <t>ガワ</t>
    </rPh>
    <phoneticPr fontId="1"/>
  </si>
  <si>
    <t>ＦＩＰＧ除去</t>
    <rPh sb="4" eb="6">
      <t>ジョキョ</t>
    </rPh>
    <phoneticPr fontId="1"/>
  </si>
  <si>
    <t>Tcc取付ガイドピン</t>
    <rPh sb="3" eb="5">
      <t>トリツケ</t>
    </rPh>
    <phoneticPr fontId="1"/>
  </si>
  <si>
    <t>組付けガイド取付</t>
    <rPh sb="0" eb="2">
      <t>クミツ</t>
    </rPh>
    <rPh sb="6" eb="8">
      <t>トリツケ</t>
    </rPh>
    <phoneticPr fontId="1"/>
  </si>
  <si>
    <t>バッフルプレート</t>
    <phoneticPr fontId="1"/>
  </si>
  <si>
    <t>Tcc№１</t>
    <phoneticPr fontId="1"/>
  </si>
  <si>
    <t>Hsg×Tcc</t>
    <phoneticPr fontId="1"/>
  </si>
  <si>
    <t>1.5L専用</t>
    <rPh sb="4" eb="6">
      <t>センヨウ</t>
    </rPh>
    <phoneticPr fontId="1"/>
  </si>
  <si>
    <t>EXマニST締付</t>
    <rPh sb="6" eb="8">
      <t>シメツケ</t>
    </rPh>
    <phoneticPr fontId="1"/>
  </si>
  <si>
    <t>ボルト締付</t>
    <rPh sb="3" eb="5">
      <t>シメツケ</t>
    </rPh>
    <phoneticPr fontId="1"/>
  </si>
  <si>
    <t>Hsg×ヘッド</t>
    <phoneticPr fontId="1"/>
  </si>
  <si>
    <t>セット面清掃</t>
  </si>
  <si>
    <t>FIPG除去</t>
    <rPh sb="4" eb="6">
      <t>ジョキョ</t>
    </rPh>
    <phoneticPr fontId="1"/>
  </si>
  <si>
    <t>オイルポンプ</t>
    <phoneticPr fontId="1"/>
  </si>
  <si>
    <t>ドライブギア</t>
    <phoneticPr fontId="1"/>
  </si>
  <si>
    <t>6本</t>
    <rPh sb="1" eb="2">
      <t>ホン</t>
    </rPh>
    <phoneticPr fontId="1"/>
  </si>
  <si>
    <t>テンショナー</t>
    <phoneticPr fontId="1"/>
  </si>
  <si>
    <t>Oリング確認</t>
    <rPh sb="4" eb="6">
      <t>カクニン</t>
    </rPh>
    <phoneticPr fontId="1"/>
  </si>
  <si>
    <t>7本</t>
    <rPh sb="1" eb="2">
      <t>ホン</t>
    </rPh>
    <phoneticPr fontId="1"/>
  </si>
  <si>
    <t>レベセンカバー取付け</t>
    <rPh sb="7" eb="9">
      <t>トリツ</t>
    </rPh>
    <phoneticPr fontId="1"/>
  </si>
  <si>
    <t>組付</t>
    <rPh sb="0" eb="2">
      <t>クミツ</t>
    </rPh>
    <phoneticPr fontId="1"/>
  </si>
  <si>
    <t>NR起動</t>
    <rPh sb="2" eb="4">
      <t>キドウ</t>
    </rPh>
    <phoneticPr fontId="1"/>
  </si>
  <si>
    <t>ヘッド</t>
    <phoneticPr fontId="1"/>
  </si>
  <si>
    <t>上面清掃</t>
    <rPh sb="0" eb="2">
      <t>ジョウメン</t>
    </rPh>
    <rPh sb="2" eb="4">
      <t>セイソウ</t>
    </rPh>
    <phoneticPr fontId="1"/>
  </si>
  <si>
    <t>マウント組付け</t>
    <rPh sb="4" eb="5">
      <t>クミ</t>
    </rPh>
    <rPh sb="5" eb="6">
      <t>ツ</t>
    </rPh>
    <phoneticPr fontId="1"/>
  </si>
  <si>
    <t>オイルパン</t>
    <phoneticPr fontId="1"/>
  </si>
  <si>
    <t>90度回転</t>
    <rPh sb="2" eb="3">
      <t>ド</t>
    </rPh>
    <rPh sb="3" eb="5">
      <t>カイテン</t>
    </rPh>
    <phoneticPr fontId="1"/>
  </si>
  <si>
    <t>カバー外し</t>
    <rPh sb="3" eb="4">
      <t>ハズ</t>
    </rPh>
    <phoneticPr fontId="1"/>
  </si>
  <si>
    <t>2.0L専用</t>
    <rPh sb="4" eb="6">
      <t>センヨウ</t>
    </rPh>
    <phoneticPr fontId="1"/>
  </si>
  <si>
    <t>Fr側</t>
    <rPh sb="2" eb="3">
      <t>ガワ</t>
    </rPh>
    <phoneticPr fontId="1"/>
  </si>
  <si>
    <t>セット面清掃</t>
    <rPh sb="3" eb="4">
      <t>トメン</t>
    </rPh>
    <rPh sb="4" eb="6">
      <t>セイソウ</t>
    </rPh>
    <phoneticPr fontId="1"/>
  </si>
  <si>
    <t>270度反転</t>
    <rPh sb="3" eb="4">
      <t>ド</t>
    </rPh>
    <rPh sb="4" eb="6">
      <t>ハンテン</t>
    </rPh>
    <phoneticPr fontId="1"/>
  </si>
  <si>
    <t>クランク位相合せ</t>
    <rPh sb="4" eb="6">
      <t>イソウ</t>
    </rPh>
    <rPh sb="6" eb="7">
      <t>アワ</t>
    </rPh>
    <phoneticPr fontId="1"/>
  </si>
  <si>
    <t>ポンプチェーン</t>
    <phoneticPr fontId="1"/>
  </si>
  <si>
    <t>回転90°</t>
    <rPh sb="0" eb="2">
      <t>カイテン</t>
    </rPh>
    <phoneticPr fontId="1"/>
  </si>
  <si>
    <t>カム位相合わせ</t>
    <rPh sb="2" eb="4">
      <t>イソウ</t>
    </rPh>
    <rPh sb="4" eb="5">
      <t>ア</t>
    </rPh>
    <phoneticPr fontId="1"/>
  </si>
  <si>
    <t>組付けガイド外し</t>
    <rPh sb="0" eb="2">
      <t>クミツ</t>
    </rPh>
    <rPh sb="6" eb="7">
      <t>ハズ</t>
    </rPh>
    <phoneticPr fontId="1"/>
  </si>
  <si>
    <t>Tccボルト挿入</t>
    <rPh sb="6" eb="8">
      <t>ソウニュウ</t>
    </rPh>
    <phoneticPr fontId="1"/>
  </si>
  <si>
    <t>バラシャンボルト</t>
    <phoneticPr fontId="1"/>
  </si>
  <si>
    <t>ヘッドボルト</t>
    <phoneticPr fontId="1"/>
  </si>
  <si>
    <t>ﾛｰﾗｰﾛｯｶｰ</t>
    <phoneticPr fontId="1"/>
  </si>
  <si>
    <t>治具セット</t>
    <rPh sb="0" eb="2">
      <t>ジグ</t>
    </rPh>
    <phoneticPr fontId="1"/>
  </si>
  <si>
    <t>締付</t>
    <rPh sb="0" eb="2">
      <t>シメツケ</t>
    </rPh>
    <phoneticPr fontId="1"/>
  </si>
  <si>
    <t>挿入</t>
    <rPh sb="0" eb="2">
      <t>ソウニュウ</t>
    </rPh>
    <phoneticPr fontId="1"/>
  </si>
  <si>
    <t>倒れ防止治具</t>
    <rPh sb="0" eb="1">
      <t>タオ</t>
    </rPh>
    <rPh sb="2" eb="4">
      <t>ボウシ</t>
    </rPh>
    <rPh sb="4" eb="6">
      <t>ジグ</t>
    </rPh>
    <phoneticPr fontId="1"/>
  </si>
  <si>
    <t>バラシャン</t>
    <phoneticPr fontId="1"/>
  </si>
  <si>
    <t>EXマニST</t>
    <phoneticPr fontId="1"/>
  </si>
  <si>
    <t>取り外し</t>
    <rPh sb="0" eb="1">
      <t>ト</t>
    </rPh>
    <rPh sb="2" eb="3">
      <t>ハズ</t>
    </rPh>
    <phoneticPr fontId="1"/>
  </si>
  <si>
    <t>位相合わせ治具</t>
    <rPh sb="0" eb="2">
      <t>イソウ</t>
    </rPh>
    <rPh sb="2" eb="3">
      <t>ア</t>
    </rPh>
    <rPh sb="5" eb="7">
      <t>ジグ</t>
    </rPh>
    <phoneticPr fontId="1"/>
  </si>
  <si>
    <t>仮付け</t>
    <rPh sb="0" eb="1">
      <t>カリ</t>
    </rPh>
    <rPh sb="1" eb="2">
      <t>ヅ</t>
    </rPh>
    <phoneticPr fontId="1"/>
  </si>
  <si>
    <t>EG反転180°</t>
    <rPh sb="2" eb="4">
      <t>ハンテン</t>
    </rPh>
    <phoneticPr fontId="1"/>
  </si>
  <si>
    <t>組付け</t>
    <rPh sb="0" eb="2">
      <t>クミツ</t>
    </rPh>
    <phoneticPr fontId="1"/>
  </si>
  <si>
    <t>落下防止カバー</t>
    <rPh sb="0" eb="2">
      <t>ラッカ</t>
    </rPh>
    <rPh sb="2" eb="4">
      <t>ボウシ</t>
    </rPh>
    <phoneticPr fontId="1"/>
  </si>
  <si>
    <t>IN側手前</t>
    <rPh sb="2" eb="3">
      <t>ガワ</t>
    </rPh>
    <rPh sb="3" eb="5">
      <t>テマエ</t>
    </rPh>
    <phoneticPr fontId="1"/>
  </si>
  <si>
    <t>※ﾏｰｶｰﾁｪｯｸ　有</t>
    <rPh sb="10" eb="11">
      <t>アリ</t>
    </rPh>
    <phoneticPr fontId="1"/>
  </si>
  <si>
    <t>（2.0(5G)専用）</t>
    <rPh sb="8" eb="10">
      <t>センヨウ</t>
    </rPh>
    <phoneticPr fontId="1"/>
  </si>
  <si>
    <t>（1.5専用）</t>
    <rPh sb="4" eb="6">
      <t>センヨウ</t>
    </rPh>
    <phoneticPr fontId="1"/>
  </si>
  <si>
    <t>ｽﾍﾟｰｻｰ組付け</t>
    <rPh sb="6" eb="8">
      <t>クミツ</t>
    </rPh>
    <phoneticPr fontId="1"/>
  </si>
  <si>
    <t>チェーンスリッパ</t>
    <phoneticPr fontId="1"/>
  </si>
  <si>
    <t>ボルト取出し</t>
    <rPh sb="3" eb="5">
      <t>トリダ</t>
    </rPh>
    <phoneticPr fontId="1"/>
  </si>
  <si>
    <t>ストレーナー</t>
    <phoneticPr fontId="1"/>
  </si>
  <si>
    <t>ストレーナー</t>
  </si>
  <si>
    <t>位相合わせ</t>
    <rPh sb="0" eb="2">
      <t>イソウ</t>
    </rPh>
    <rPh sb="2" eb="3">
      <t>ア</t>
    </rPh>
    <phoneticPr fontId="1"/>
  </si>
  <si>
    <t>組付</t>
    <rPh sb="0" eb="1">
      <t>ク</t>
    </rPh>
    <rPh sb="1" eb="2">
      <t>ツ</t>
    </rPh>
    <phoneticPr fontId="1"/>
  </si>
  <si>
    <t>長ボルト挿入</t>
    <rPh sb="0" eb="1">
      <t>ナガ</t>
    </rPh>
    <rPh sb="4" eb="6">
      <t>ソウニュウ</t>
    </rPh>
    <phoneticPr fontId="1"/>
  </si>
  <si>
    <t>ｵｲﾙｼﾞｪｯﾄ制御</t>
    <rPh sb="8" eb="10">
      <t>セイギョ</t>
    </rPh>
    <phoneticPr fontId="1"/>
  </si>
  <si>
    <t xml:space="preserve">Oリング落下防止
</t>
    <rPh sb="4" eb="6">
      <t>ラッカ</t>
    </rPh>
    <rPh sb="6" eb="8">
      <t>ボウシ</t>
    </rPh>
    <phoneticPr fontId="1"/>
  </si>
  <si>
    <t>治具取外し</t>
    <rPh sb="0" eb="2">
      <t>ジグ</t>
    </rPh>
    <rPh sb="2" eb="3">
      <t>ト</t>
    </rPh>
    <rPh sb="3" eb="4">
      <t>ハズ</t>
    </rPh>
    <phoneticPr fontId="1"/>
  </si>
  <si>
    <t>2.0L(14本)</t>
    <rPh sb="7" eb="8">
      <t>ホン</t>
    </rPh>
    <phoneticPr fontId="1"/>
  </si>
  <si>
    <t>ﾊﾞﾙﾌﾞ組付</t>
  </si>
  <si>
    <t>カバー取外し</t>
    <rPh sb="3" eb="5">
      <t>トリハズ</t>
    </rPh>
    <phoneticPr fontId="1"/>
  </si>
  <si>
    <t>ドレン組付</t>
    <rPh sb="3" eb="5">
      <t>クミツ</t>
    </rPh>
    <phoneticPr fontId="1"/>
  </si>
  <si>
    <t>1.5L(12本)</t>
    <rPh sb="7" eb="8">
      <t>ホン</t>
    </rPh>
    <phoneticPr fontId="1"/>
  </si>
  <si>
    <t>取付</t>
    <rPh sb="0" eb="2">
      <t>トリツケ</t>
    </rPh>
    <phoneticPr fontId="1"/>
  </si>
  <si>
    <t>Oリング組付</t>
    <rPh sb="4" eb="6">
      <t>クミツ</t>
    </rPh>
    <phoneticPr fontId="1"/>
  </si>
  <si>
    <t>取出し･セット</t>
    <rPh sb="0" eb="2">
      <t>トリダ</t>
    </rPh>
    <phoneticPr fontId="1"/>
  </si>
  <si>
    <t>ボルト一括挿入</t>
    <rPh sb="3" eb="5">
      <t>イッカツ</t>
    </rPh>
    <rPh sb="5" eb="7">
      <t>ソウニュウ</t>
    </rPh>
    <phoneticPr fontId="1"/>
  </si>
  <si>
    <t>クランク回し</t>
    <rPh sb="4" eb="5">
      <t>マワ</t>
    </rPh>
    <phoneticPr fontId="1"/>
  </si>
  <si>
    <t>組付ｶﾞｲﾄﾞ外し</t>
    <rPh sb="0" eb="1">
      <t>クミ</t>
    </rPh>
    <rPh sb="1" eb="2">
      <t>ツ</t>
    </rPh>
    <rPh sb="7" eb="8">
      <t>ハズ</t>
    </rPh>
    <phoneticPr fontId="1"/>
  </si>
  <si>
    <t>取付け</t>
    <rPh sb="0" eb="2">
      <t>トリツ</t>
    </rPh>
    <phoneticPr fontId="1"/>
  </si>
  <si>
    <t>（チェーン張り）</t>
    <phoneticPr fontId="1"/>
  </si>
  <si>
    <t>戻し</t>
    <rPh sb="0" eb="1">
      <t>モド</t>
    </rPh>
    <phoneticPr fontId="1"/>
  </si>
  <si>
    <t>反転９０°</t>
    <rPh sb="0" eb="2">
      <t>ハンテン</t>
    </rPh>
    <phoneticPr fontId="1"/>
  </si>
  <si>
    <t>取出し・セット</t>
    <rPh sb="0" eb="2">
      <t>トリダ</t>
    </rPh>
    <phoneticPr fontId="1"/>
  </si>
  <si>
    <t>ナット挿入</t>
    <rPh sb="3" eb="5">
      <t>ソウニュウ</t>
    </rPh>
    <phoneticPr fontId="1"/>
  </si>
  <si>
    <t>Tcc組付</t>
    <rPh sb="3" eb="5">
      <t>クミツ</t>
    </rPh>
    <phoneticPr fontId="1"/>
  </si>
  <si>
    <t>EX側手前</t>
    <rPh sb="2" eb="3">
      <t>ガワ</t>
    </rPh>
    <rPh sb="3" eb="5">
      <t>テマエ</t>
    </rPh>
    <phoneticPr fontId="1"/>
  </si>
  <si>
    <t>（移載後）</t>
    <rPh sb="1" eb="3">
      <t>イサイ</t>
    </rPh>
    <rPh sb="3" eb="4">
      <t>ゴ</t>
    </rPh>
    <phoneticPr fontId="1"/>
  </si>
  <si>
    <t>90°反転</t>
    <rPh sb="3" eb="5">
      <t>ハンテン</t>
    </rPh>
    <phoneticPr fontId="1"/>
  </si>
  <si>
    <t>ローラーロッカー</t>
    <phoneticPr fontId="1"/>
  </si>
  <si>
    <t>品質チェック</t>
    <rPh sb="0" eb="2">
      <t>ヒンシツ</t>
    </rPh>
    <phoneticPr fontId="1"/>
  </si>
  <si>
    <t>バランスシャフト</t>
    <phoneticPr fontId="1"/>
  </si>
  <si>
    <t>Ｏリング組付</t>
    <rPh sb="4" eb="6">
      <t>クミツ</t>
    </rPh>
    <phoneticPr fontId="1"/>
  </si>
  <si>
    <t>組付治具戻し</t>
    <rPh sb="0" eb="1">
      <t>ク</t>
    </rPh>
    <rPh sb="1" eb="2">
      <t>ツ</t>
    </rPh>
    <rPh sb="2" eb="4">
      <t>ジグ</t>
    </rPh>
    <rPh sb="4" eb="5">
      <t>モド</t>
    </rPh>
    <phoneticPr fontId="1"/>
  </si>
  <si>
    <t>一括挿入機切出し</t>
    <rPh sb="0" eb="2">
      <t>イッカツ</t>
    </rPh>
    <rPh sb="2" eb="4">
      <t>ソウニュウ</t>
    </rPh>
    <rPh sb="4" eb="5">
      <t>キ</t>
    </rPh>
    <rPh sb="5" eb="6">
      <t>キ</t>
    </rPh>
    <rPh sb="6" eb="7">
      <t>ダ</t>
    </rPh>
    <phoneticPr fontId="1"/>
  </si>
  <si>
    <t>90°回転</t>
    <rPh sb="3" eb="5">
      <t>カイテン</t>
    </rPh>
    <phoneticPr fontId="1"/>
  </si>
  <si>
    <t>長ボルト取出し</t>
    <rPh sb="0" eb="1">
      <t>ナガ</t>
    </rPh>
    <rPh sb="4" eb="5">
      <t>ト</t>
    </rPh>
    <rPh sb="5" eb="6">
      <t>ダ</t>
    </rPh>
    <phoneticPr fontId="1"/>
  </si>
  <si>
    <t>ﾋﾟﾝ外し</t>
    <rPh sb="3" eb="4">
      <t>ガイ</t>
    </rPh>
    <phoneticPr fontId="1"/>
  </si>
  <si>
    <t>塗布機起動</t>
    <rPh sb="0" eb="2">
      <t>トフ</t>
    </rPh>
    <rPh sb="2" eb="3">
      <t>キ</t>
    </rPh>
    <rPh sb="3" eb="5">
      <t>キドウ</t>
    </rPh>
    <phoneticPr fontId="1"/>
  </si>
  <si>
    <t>スタット取出・締付</t>
    <rPh sb="4" eb="6">
      <t>トリダ</t>
    </rPh>
    <rPh sb="7" eb="9">
      <t>シメツケ</t>
    </rPh>
    <phoneticPr fontId="1"/>
  </si>
  <si>
    <t xml:space="preserve">タイミングチェーン
</t>
    <phoneticPr fontId="1"/>
  </si>
  <si>
    <t>テンション</t>
    <phoneticPr fontId="1"/>
  </si>
  <si>
    <t>FIGP軌跡確認</t>
    <rPh sb="4" eb="6">
      <t>キセキ</t>
    </rPh>
    <rPh sb="6" eb="8">
      <t>カクニン</t>
    </rPh>
    <phoneticPr fontId="1"/>
  </si>
  <si>
    <t>反転90°</t>
    <rPh sb="0" eb="2">
      <t>ハンテン</t>
    </rPh>
    <phoneticPr fontId="1"/>
  </si>
  <si>
    <t>バラシャン組付</t>
    <rPh sb="5" eb="6">
      <t>ク</t>
    </rPh>
    <rPh sb="6" eb="7">
      <t>ツ</t>
    </rPh>
    <phoneticPr fontId="1"/>
  </si>
  <si>
    <t>レベセンカバー取外し</t>
    <rPh sb="7" eb="9">
      <t>トリハズ</t>
    </rPh>
    <phoneticPr fontId="1"/>
  </si>
  <si>
    <t>廻り止め返却</t>
    <rPh sb="0" eb="1">
      <t>マワ</t>
    </rPh>
    <rPh sb="2" eb="3">
      <t>ト</t>
    </rPh>
    <rPh sb="4" eb="6">
      <t>ヘンキャク</t>
    </rPh>
    <phoneticPr fontId="1"/>
  </si>
  <si>
    <t>EXマニカバー組付</t>
    <rPh sb="7" eb="8">
      <t>クミ</t>
    </rPh>
    <rPh sb="8" eb="9">
      <t>ツ</t>
    </rPh>
    <phoneticPr fontId="1"/>
  </si>
  <si>
    <t>短ボルト挿入</t>
    <rPh sb="0" eb="1">
      <t>タン</t>
    </rPh>
    <rPh sb="4" eb="6">
      <t>ソウニュウ</t>
    </rPh>
    <phoneticPr fontId="1"/>
  </si>
  <si>
    <t>ガイドピン</t>
    <phoneticPr fontId="1"/>
  </si>
  <si>
    <t>チェーン</t>
    <phoneticPr fontId="1"/>
  </si>
  <si>
    <t>エンジン正立</t>
    <rPh sb="4" eb="6">
      <t>セイリツ</t>
    </rPh>
    <phoneticPr fontId="1"/>
  </si>
  <si>
    <t>ボルト挿入･締付</t>
    <rPh sb="3" eb="5">
      <t>ソウニュウ</t>
    </rPh>
    <rPh sb="6" eb="8">
      <t>シメツケ</t>
    </rPh>
    <phoneticPr fontId="1"/>
  </si>
  <si>
    <t>レベセン導通ﾁｪｯｸ</t>
    <rPh sb="4" eb="6">
      <t>ドウツウ</t>
    </rPh>
    <phoneticPr fontId="1"/>
  </si>
  <si>
    <t>取り外し</t>
  </si>
  <si>
    <t>テンショナー組付</t>
  </si>
  <si>
    <t>軌跡確認</t>
    <rPh sb="0" eb="2">
      <t>キセキ</t>
    </rPh>
    <rPh sb="2" eb="4">
      <t>カクニン</t>
    </rPh>
    <phoneticPr fontId="1"/>
  </si>
  <si>
    <t>ﾛｰﾀﾘｰﾀﾞﾝﾊﾟｰ</t>
    <phoneticPr fontId="1"/>
  </si>
  <si>
    <t>カムHsg移載</t>
    <rPh sb="5" eb="6">
      <t>ワタル</t>
    </rPh>
    <rPh sb="6" eb="7">
      <t>ミツル</t>
    </rPh>
    <phoneticPr fontId="1"/>
  </si>
  <si>
    <t>Tcｃ№１組付</t>
    <rPh sb="5" eb="7">
      <t>クミツ</t>
    </rPh>
    <phoneticPr fontId="1"/>
  </si>
  <si>
    <t>ダンパープーリー</t>
    <phoneticPr fontId="1"/>
  </si>
  <si>
    <t>INマニカバー組付</t>
    <rPh sb="7" eb="8">
      <t>クミ</t>
    </rPh>
    <rPh sb="8" eb="9">
      <t>ツ</t>
    </rPh>
    <phoneticPr fontId="1"/>
  </si>
  <si>
    <t>FIPG起動</t>
    <rPh sb="4" eb="6">
      <t>キドウ</t>
    </rPh>
    <phoneticPr fontId="1"/>
  </si>
  <si>
    <t>Tcc№２取り出し</t>
    <rPh sb="5" eb="6">
      <t>ト</t>
    </rPh>
    <rPh sb="7" eb="8">
      <t>ダ</t>
    </rPh>
    <phoneticPr fontId="1"/>
  </si>
  <si>
    <t>ワーク反転</t>
    <rPh sb="3" eb="5">
      <t>ハンテン</t>
    </rPh>
    <phoneticPr fontId="1"/>
  </si>
  <si>
    <t>塗布機起動</t>
  </si>
  <si>
    <t>ヘッドGKT</t>
    <phoneticPr fontId="1"/>
  </si>
  <si>
    <t>バラシャン治具</t>
    <rPh sb="5" eb="7">
      <t>ジグ</t>
    </rPh>
    <phoneticPr fontId="1"/>
  </si>
  <si>
    <t>レべセン</t>
    <phoneticPr fontId="1"/>
  </si>
  <si>
    <t>取付け</t>
    <rPh sb="0" eb="1">
      <t>ト</t>
    </rPh>
    <rPh sb="1" eb="2">
      <t>ツ</t>
    </rPh>
    <phoneticPr fontId="1"/>
  </si>
  <si>
    <t>クリップ組付</t>
    <rPh sb="4" eb="5">
      <t>ク</t>
    </rPh>
    <rPh sb="5" eb="6">
      <t>ツ</t>
    </rPh>
    <phoneticPr fontId="1"/>
  </si>
  <si>
    <t>取出し</t>
    <rPh sb="0" eb="1">
      <t>ト</t>
    </rPh>
    <rPh sb="1" eb="2">
      <t>ダ</t>
    </rPh>
    <phoneticPr fontId="1"/>
  </si>
  <si>
    <t>空パレット返却</t>
    <rPh sb="0" eb="1">
      <t>カラ</t>
    </rPh>
    <rPh sb="5" eb="7">
      <t>ヘンキャク</t>
    </rPh>
    <phoneticPr fontId="1"/>
  </si>
  <si>
    <t>ドライブギア組付</t>
    <rPh sb="6" eb="7">
      <t>クミ</t>
    </rPh>
    <rPh sb="7" eb="8">
      <t>ツキ</t>
    </rPh>
    <phoneticPr fontId="1"/>
  </si>
  <si>
    <t>フィルター</t>
    <phoneticPr fontId="1"/>
  </si>
  <si>
    <t>組付治具取出し</t>
    <rPh sb="0" eb="1">
      <t>ク</t>
    </rPh>
    <rPh sb="1" eb="2">
      <t>ツ</t>
    </rPh>
    <rPh sb="2" eb="4">
      <t>ジグ</t>
    </rPh>
    <rPh sb="4" eb="5">
      <t>ト</t>
    </rPh>
    <rPh sb="5" eb="6">
      <t>ダ</t>
    </rPh>
    <phoneticPr fontId="1"/>
  </si>
  <si>
    <t>FIPG塗布面</t>
  </si>
  <si>
    <t>ユニオン組付</t>
    <rPh sb="4" eb="6">
      <t>クミツ</t>
    </rPh>
    <phoneticPr fontId="1"/>
  </si>
  <si>
    <t>(2本)</t>
    <rPh sb="2" eb="3">
      <t>ホン</t>
    </rPh>
    <phoneticPr fontId="1"/>
  </si>
  <si>
    <t>Tcc№１取り出し</t>
    <rPh sb="5" eb="6">
      <t>ト</t>
    </rPh>
    <rPh sb="7" eb="8">
      <t>ダ</t>
    </rPh>
    <phoneticPr fontId="1"/>
  </si>
  <si>
    <t>カバー取付</t>
    <rPh sb="3" eb="5">
      <t>トリツ</t>
    </rPh>
    <phoneticPr fontId="1"/>
  </si>
  <si>
    <t>清掃</t>
  </si>
  <si>
    <t>位相治具</t>
    <rPh sb="0" eb="2">
      <t>イソウ</t>
    </rPh>
    <rPh sb="2" eb="4">
      <t>ジグ</t>
    </rPh>
    <phoneticPr fontId="1"/>
  </si>
  <si>
    <t>塗布面清掃</t>
    <rPh sb="0" eb="2">
      <t>トフ</t>
    </rPh>
    <rPh sb="2" eb="3">
      <t>メン</t>
    </rPh>
    <rPh sb="3" eb="5">
      <t>セイソウ</t>
    </rPh>
    <phoneticPr fontId="1"/>
  </si>
  <si>
    <t>ヘッド移載</t>
    <rPh sb="3" eb="4">
      <t>ワタル</t>
    </rPh>
    <rPh sb="4" eb="5">
      <t>ミツル</t>
    </rPh>
    <phoneticPr fontId="1"/>
  </si>
  <si>
    <t>FIPG軌跡確認</t>
    <rPh sb="4" eb="6">
      <t>キセキ</t>
    </rPh>
    <rPh sb="6" eb="8">
      <t>カクニン</t>
    </rPh>
    <phoneticPr fontId="1"/>
  </si>
  <si>
    <t>上面確認</t>
    <rPh sb="0" eb="2">
      <t>ジョウメン</t>
    </rPh>
    <rPh sb="1" eb="2">
      <t>トメン</t>
    </rPh>
    <rPh sb="2" eb="4">
      <t>カクニン</t>
    </rPh>
    <phoneticPr fontId="1"/>
  </si>
  <si>
    <t>Frオイルシール</t>
    <phoneticPr fontId="1"/>
  </si>
  <si>
    <t>移載・組付</t>
    <phoneticPr fontId="1"/>
  </si>
  <si>
    <t>Ex側手前</t>
    <rPh sb="2" eb="3">
      <t>ガワ</t>
    </rPh>
    <rPh sb="3" eb="5">
      <t>テマエ</t>
    </rPh>
    <phoneticPr fontId="1"/>
  </si>
  <si>
    <t>テンショナーST</t>
    <phoneticPr fontId="1"/>
  </si>
  <si>
    <t>OCV組付</t>
    <rPh sb="3" eb="5">
      <t>クミツ</t>
    </rPh>
    <phoneticPr fontId="1"/>
  </si>
  <si>
    <t>Wｼﾞｬｹｯﾄｽﾍﾟｰｻｰ</t>
    <phoneticPr fontId="1"/>
  </si>
  <si>
    <t>オイルレベル</t>
    <phoneticPr fontId="1"/>
  </si>
  <si>
    <t>センサー組付</t>
    <rPh sb="4" eb="6">
      <t>クミツ</t>
    </rPh>
    <phoneticPr fontId="1"/>
  </si>
  <si>
    <t>塗布機セット</t>
    <rPh sb="0" eb="2">
      <t>トフ</t>
    </rPh>
    <rPh sb="2" eb="3">
      <t>キ</t>
    </rPh>
    <phoneticPr fontId="1"/>
  </si>
  <si>
    <t>チェーンダンパー</t>
    <phoneticPr fontId="1"/>
  </si>
  <si>
    <t>（移載前）</t>
    <rPh sb="1" eb="3">
      <t>イサイ</t>
    </rPh>
    <rPh sb="3" eb="4">
      <t>マエ</t>
    </rPh>
    <phoneticPr fontId="1"/>
  </si>
  <si>
    <t>圧入機起動</t>
    <rPh sb="0" eb="2">
      <t>アツニュウ</t>
    </rPh>
    <rPh sb="2" eb="3">
      <t>キ</t>
    </rPh>
    <rPh sb="3" eb="5">
      <t>キドウ</t>
    </rPh>
    <phoneticPr fontId="1"/>
  </si>
  <si>
    <t>FIPG塗布面</t>
    <rPh sb="4" eb="6">
      <t>トフ</t>
    </rPh>
    <rPh sb="6" eb="7">
      <t>メン</t>
    </rPh>
    <phoneticPr fontId="1"/>
  </si>
  <si>
    <t>Ｒｒオイルシール</t>
    <phoneticPr fontId="1"/>
  </si>
  <si>
    <t>作業台セット</t>
    <rPh sb="0" eb="3">
      <t>サギョウダイ</t>
    </rPh>
    <phoneticPr fontId="1"/>
  </si>
  <si>
    <t>TccNo2取出し</t>
    <rPh sb="6" eb="8">
      <t>トリダ</t>
    </rPh>
    <phoneticPr fontId="1"/>
  </si>
  <si>
    <t>キャップ組付</t>
    <rPh sb="4" eb="5">
      <t>ク</t>
    </rPh>
    <rPh sb="5" eb="6">
      <t>ツ</t>
    </rPh>
    <phoneticPr fontId="1"/>
  </si>
  <si>
    <t>Tcc№１取出し</t>
    <rPh sb="5" eb="7">
      <t>トリダ</t>
    </rPh>
    <phoneticPr fontId="1"/>
  </si>
  <si>
    <t>FIPG塗布機セット</t>
    <rPh sb="4" eb="6">
      <t>トフ</t>
    </rPh>
    <rPh sb="6" eb="7">
      <t>キ</t>
    </rPh>
    <phoneticPr fontId="1"/>
  </si>
  <si>
    <t>Frｵｲﾙｼｰﾙ圧入部</t>
    <rPh sb="8" eb="11">
      <t>アツニュウブ</t>
    </rPh>
    <phoneticPr fontId="1"/>
  </si>
  <si>
    <t>OCV</t>
    <phoneticPr fontId="1"/>
  </si>
  <si>
    <t>助挿剤塗布</t>
    <rPh sb="0" eb="3">
      <t>ジョソウザイ</t>
    </rPh>
    <rPh sb="3" eb="5">
      <t>トフ</t>
    </rPh>
    <phoneticPr fontId="1"/>
  </si>
  <si>
    <t>取出し</t>
    <rPh sb="0" eb="2">
      <t>トリダ</t>
    </rPh>
    <phoneticPr fontId="1"/>
  </si>
  <si>
    <t>除挿剤塗布･仮置</t>
    <rPh sb="0" eb="1">
      <t>ジョ</t>
    </rPh>
    <rPh sb="1" eb="2">
      <t>ソウ</t>
    </rPh>
    <rPh sb="2" eb="3">
      <t>ザイ</t>
    </rPh>
    <rPh sb="3" eb="5">
      <t>トフ</t>
    </rPh>
    <rPh sb="6" eb="8">
      <t>カリオ</t>
    </rPh>
    <phoneticPr fontId="1"/>
  </si>
  <si>
    <t>1工程</t>
    <rPh sb="1" eb="3">
      <t>コウテイ</t>
    </rPh>
    <phoneticPr fontId="2"/>
  </si>
  <si>
    <t>3工程</t>
    <rPh sb="1" eb="3">
      <t>コウテイ</t>
    </rPh>
    <phoneticPr fontId="2"/>
  </si>
  <si>
    <t>4工程</t>
    <rPh sb="1" eb="3">
      <t>コウテイ</t>
    </rPh>
    <phoneticPr fontId="2"/>
  </si>
  <si>
    <t>6工程</t>
    <rPh sb="1" eb="3">
      <t>コウテイ</t>
    </rPh>
    <phoneticPr fontId="2"/>
  </si>
  <si>
    <t>8工程</t>
    <rPh sb="1" eb="3">
      <t>コウテイ</t>
    </rPh>
    <phoneticPr fontId="2"/>
  </si>
  <si>
    <t>9工程</t>
    <rPh sb="1" eb="3">
      <t>コウテイ</t>
    </rPh>
    <phoneticPr fontId="2"/>
  </si>
  <si>
    <t>10工程</t>
    <rPh sb="2" eb="4">
      <t>コウテイ</t>
    </rPh>
    <phoneticPr fontId="1"/>
  </si>
  <si>
    <t>13工程</t>
    <rPh sb="2" eb="4">
      <t>コウテイ</t>
    </rPh>
    <phoneticPr fontId="1"/>
  </si>
  <si>
    <t>15工程</t>
    <rPh sb="2" eb="4">
      <t>コウテイ</t>
    </rPh>
    <phoneticPr fontId="1"/>
  </si>
  <si>
    <t>16工程</t>
    <rPh sb="2" eb="4">
      <t>コウテイ</t>
    </rPh>
    <phoneticPr fontId="1"/>
  </si>
  <si>
    <t>18工程</t>
    <rPh sb="2" eb="4">
      <t>コウテイ</t>
    </rPh>
    <phoneticPr fontId="2"/>
  </si>
  <si>
    <t>19工程</t>
    <rPh sb="2" eb="4">
      <t>コウテイ</t>
    </rPh>
    <phoneticPr fontId="2"/>
  </si>
  <si>
    <t>2.0L</t>
    <phoneticPr fontId="2"/>
  </si>
  <si>
    <t>1.5L</t>
    <phoneticPr fontId="2"/>
  </si>
  <si>
    <t>バラシャン無</t>
    <rPh sb="5" eb="6">
      <t>ム</t>
    </rPh>
    <phoneticPr fontId="1"/>
  </si>
  <si>
    <t>バラシャン有</t>
    <rPh sb="5" eb="6">
      <t>アリ</t>
    </rPh>
    <phoneticPr fontId="1"/>
  </si>
  <si>
    <t>コンベ</t>
    <phoneticPr fontId="1"/>
  </si>
  <si>
    <t>HEV</t>
    <phoneticPr fontId="1"/>
  </si>
  <si>
    <t>レベセン有り</t>
    <rPh sb="4" eb="5">
      <t>ア</t>
    </rPh>
    <phoneticPr fontId="1"/>
  </si>
  <si>
    <t>レベセン無し</t>
    <rPh sb="4" eb="5">
      <t>ナ</t>
    </rPh>
    <phoneticPr fontId="1"/>
  </si>
  <si>
    <t>HEV</t>
    <phoneticPr fontId="2"/>
  </si>
  <si>
    <t>MT</t>
    <phoneticPr fontId="2"/>
  </si>
  <si>
    <t>ＭＴ</t>
    <phoneticPr fontId="2"/>
  </si>
  <si>
    <t>ｺﾝﾍﾞ</t>
    <phoneticPr fontId="2"/>
  </si>
  <si>
    <t>D4ﾘﾌﾀｰ　無し</t>
    <rPh sb="7" eb="8">
      <t>ム</t>
    </rPh>
    <phoneticPr fontId="1"/>
  </si>
  <si>
    <t>D4ﾘﾌﾀｰ　有り</t>
    <rPh sb="7" eb="8">
      <t>ア</t>
    </rPh>
    <phoneticPr fontId="1"/>
  </si>
  <si>
    <t>―</t>
    <phoneticPr fontId="1"/>
  </si>
  <si>
    <t>メンドラ確認</t>
    <rPh sb="4" eb="6">
      <t>カクニン</t>
    </rPh>
    <phoneticPr fontId="1"/>
  </si>
  <si>
    <t>廻止め返却</t>
    <rPh sb="3" eb="5">
      <t>ヘンキャク</t>
    </rPh>
    <phoneticPr fontId="1"/>
  </si>
  <si>
    <t>FWピン圧入後</t>
    <rPh sb="4" eb="7">
      <t>アツニュウゴ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</si>
</sst>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%"/>
    <numFmt numFmtId="177" formatCode="#,##0_ "/>
    <numFmt numFmtId="178" formatCode="0.0_ "/>
    <numFmt numFmtId="179" formatCode="_(&quot;$&quot;* #,##0.00_);_(&quot;$&quot;* \(#,##0.00\);_(&quot;$&quot;* &quot;-&quot;??_);_(@_)"/>
    <numFmt numFmtId="180" formatCode="#,##0.00\ &quot;F&quot;;\-#,##0.00\ &quot;F&quot;"/>
    <numFmt numFmtId="181" formatCode="d\.mmm\.yy"/>
    <numFmt numFmtId="182" formatCode="d/m/yy"/>
    <numFmt numFmtId="183" formatCode="d/m/yy\ h:mm"/>
    <numFmt numFmtId="184" formatCode="&quot;$&quot;#,##0_);[Red]\(&quot;$&quot;#,##0\)"/>
    <numFmt numFmtId="185" formatCode="&quot;$&quot;#,##0.00_);[Red]\(&quot;$&quot;#,##0.00\)"/>
    <numFmt numFmtId="186" formatCode="\C&quot;$&quot;#,###"/>
    <numFmt numFmtId="187" formatCode="#,##0.0\ _F;\-#,##0.0\ _F"/>
    <numFmt numFmtId="188" formatCode="#,##0.0000\ _F;[Red]\-#,##0.0000\ _F"/>
    <numFmt numFmtId="189" formatCode="0.000000"/>
    <numFmt numFmtId="190" formatCode="_(* #,##0_);_(* \(#,##0\);_(* &quot;-&quot;??_);_(@_)"/>
    <numFmt numFmtId="191" formatCode=";;;"/>
    <numFmt numFmtId="192" formatCode="0.00_)"/>
    <numFmt numFmtId="193" formatCode="0_);[Red]\(0\)"/>
    <numFmt numFmtId="194" formatCode="0.00_);[Red]\(0.00\)"/>
  </numFmts>
  <fonts count="119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1"/>
      <color rgb="FFFF0000"/>
      <name val="HG丸ｺﾞｼｯｸM-PRO"/>
      <family val="3"/>
      <charset val="128"/>
    </font>
    <font>
      <sz val="14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b/>
      <sz val="8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6"/>
      <name val="HG丸ｺﾞｼｯｸM-PRO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4"/>
      <name val="AngsanaUPC"/>
      <family val="1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u/>
      <sz val="10"/>
      <color indexed="1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u/>
      <sz val="9"/>
      <color indexed="12"/>
      <name val="Osaka"/>
      <family val="3"/>
      <charset val="128"/>
    </font>
    <font>
      <u/>
      <sz val="8.25"/>
      <color indexed="20"/>
      <name val="MS P????"/>
      <family val="3"/>
    </font>
    <font>
      <u/>
      <sz val="8.25"/>
      <color indexed="36"/>
      <name val="?l?r ?o?S?V?b?N"/>
      <family val="3"/>
    </font>
    <font>
      <sz val="10"/>
      <name val="Arial"/>
      <family val="2"/>
    </font>
    <font>
      <u/>
      <sz val="8.25"/>
      <color indexed="12"/>
      <name val="?l?r ?o?S?V?b?N"/>
      <family val="3"/>
    </font>
    <font>
      <sz val="11"/>
      <name val="?l?r ?o?S?V?b?N"/>
      <family val="3"/>
    </font>
    <font>
      <sz val="10"/>
      <color indexed="8"/>
      <name val="Arial"/>
      <family val="2"/>
    </font>
    <font>
      <sz val="10"/>
      <name val="MS Sans Serif"/>
      <family val="2"/>
    </font>
    <font>
      <sz val="11"/>
      <name val="‚l‚r ‚oƒSƒVƒbƒN"/>
      <family val="3"/>
      <charset val="128"/>
    </font>
    <font>
      <sz val="9"/>
      <color indexed="27"/>
      <name val="明朝"/>
      <family val="1"/>
      <charset val="128"/>
    </font>
    <font>
      <sz val="11"/>
      <name val="明朝"/>
      <family val="1"/>
      <charset val="128"/>
    </font>
    <font>
      <sz val="11"/>
      <name val="ＭＳ 明朝"/>
      <family val="1"/>
      <charset val="128"/>
    </font>
    <font>
      <sz val="12"/>
      <name val="System"/>
      <family val="2"/>
    </font>
    <font>
      <u/>
      <sz val="7.5"/>
      <color indexed="36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7.5"/>
      <color indexed="12"/>
      <name val="Arial"/>
      <family val="2"/>
    </font>
    <font>
      <sz val="10"/>
      <name val="?l?r ?S?V?b?N"/>
      <family val="3"/>
    </font>
    <font>
      <sz val="10"/>
      <name val="ＭＳ ゴシック"/>
      <family val="3"/>
      <charset val="128"/>
    </font>
    <font>
      <sz val="7"/>
      <name val="Small Fonts"/>
      <family val="3"/>
      <charset val="128"/>
    </font>
    <font>
      <sz val="10"/>
      <name val="中ゴシックＢＢＢ－等幅"/>
      <family val="1"/>
      <charset val="128"/>
    </font>
    <font>
      <b/>
      <sz val="11"/>
      <name val="Helv"/>
      <family val="2"/>
    </font>
    <font>
      <sz val="10"/>
      <name val="Helv"/>
      <family val="2"/>
    </font>
    <font>
      <sz val="12"/>
      <name val="ｹﾙﾅﾁﾃｼ"/>
      <family val="3"/>
      <charset val="128"/>
    </font>
    <font>
      <sz val="22"/>
      <name val="ＭＳ 明朝"/>
      <family val="1"/>
      <charset val="128"/>
    </font>
    <font>
      <sz val="11"/>
      <name val="ｵｸｿ "/>
      <family val="3"/>
      <charset val="128"/>
    </font>
    <font>
      <sz val="11"/>
      <name val="・・"/>
      <family val="3"/>
      <charset val="128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i/>
      <sz val="16"/>
      <name val="Helv"/>
      <family val="2"/>
    </font>
    <font>
      <sz val="11"/>
      <color theme="1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0006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006100"/>
      <name val="ＭＳ Ｐゴシック"/>
      <family val="3"/>
      <charset val="128"/>
    </font>
    <font>
      <b/>
      <sz val="18"/>
      <color indexed="8"/>
      <name val="Meiryo UI"/>
      <family val="3"/>
      <charset val="128"/>
    </font>
    <font>
      <b/>
      <sz val="26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b/>
      <sz val="48"/>
      <name val="HG丸ｺﾞｼｯｸM-PRO"/>
      <family val="3"/>
      <charset val="128"/>
    </font>
    <font>
      <sz val="11"/>
      <color theme="1"/>
      <name val="ＭＳ Ｐゴシック"/>
      <family val="2"/>
      <scheme val="minor"/>
    </font>
    <font>
      <b/>
      <sz val="10"/>
      <name val="HG丸ｺﾞｼｯｸM-PRO"/>
      <family val="3"/>
      <charset val="128"/>
    </font>
    <font>
      <b/>
      <u/>
      <sz val="10"/>
      <name val="HG丸ｺﾞｼｯｸM-PRO"/>
      <family val="3"/>
      <charset val="128"/>
    </font>
    <font>
      <b/>
      <sz val="22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22"/>
      <name val="HG丸ｺﾞｼｯｸM-PRO"/>
      <family val="3"/>
      <charset val="128"/>
    </font>
    <font>
      <b/>
      <sz val="10"/>
      <name val="Meiryo UI"/>
      <family val="3"/>
      <charset val="128"/>
    </font>
    <font>
      <sz val="10"/>
      <color rgb="FFFF0000"/>
      <name val="HG丸ｺﾞｼｯｸM-PRO"/>
      <family val="3"/>
      <charset val="128"/>
    </font>
    <font>
      <sz val="10"/>
      <color theme="1"/>
      <name val="ＭＳ Ｐゴシック"/>
      <family val="2"/>
      <scheme val="minor"/>
    </font>
    <font>
      <sz val="14"/>
      <color rgb="FFFF000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sz val="9"/>
      <color rgb="FFFF0000"/>
      <name val="HG丸ｺﾞｼｯｸM-PRO"/>
      <family val="3"/>
      <charset val="128"/>
    </font>
    <font>
      <b/>
      <u/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sz val="8"/>
      <color rgb="FFFF0000"/>
      <name val="HG丸ｺﾞｼｯｸM-PRO"/>
      <family val="3"/>
      <charset val="128"/>
    </font>
    <font>
      <sz val="8"/>
      <color rgb="FF0070C0"/>
      <name val="HG丸ｺﾞｼｯｸM-PRO"/>
      <family val="3"/>
      <charset val="128"/>
    </font>
    <font>
      <sz val="9"/>
      <color rgb="FF0070C0"/>
      <name val="HG丸ｺﾞｼｯｸM-PRO"/>
      <family val="3"/>
      <charset val="128"/>
    </font>
    <font>
      <sz val="12"/>
      <name val="HG丸ｺﾞｼｯｸM-PRO"/>
      <family val="3"/>
      <charset val="128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mediumGray">
        <fgColor indexed="8"/>
        <bgColor indexed="37"/>
      </patternFill>
    </fill>
    <fill>
      <patternFill patternType="solid">
        <fgColor indexed="26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8B8B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Dot">
        <color indexed="64"/>
      </right>
      <top/>
      <bottom style="thin">
        <color indexed="64"/>
      </bottom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14">
    <xf numFmtId="0" fontId="0" fillId="0" borderId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/>
    <xf numFmtId="0" fontId="16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47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15" fillId="8" borderId="48" applyNumberFormat="0" applyFont="0" applyAlignment="0" applyProtection="0">
      <alignment vertical="center"/>
    </xf>
    <xf numFmtId="0" fontId="22" fillId="0" borderId="46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6" borderId="4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26" fillId="0" borderId="0" applyFont="0" applyFill="0" applyBorder="0" applyAlignment="0" applyProtection="0"/>
    <xf numFmtId="0" fontId="27" fillId="0" borderId="41" applyNumberFormat="0" applyFill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6" borderId="4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5" borderId="44" applyNumberFormat="0" applyAlignment="0" applyProtection="0">
      <alignment vertical="center"/>
    </xf>
    <xf numFmtId="0" fontId="15" fillId="0" borderId="0">
      <alignment vertical="center"/>
    </xf>
    <xf numFmtId="0" fontId="14" fillId="0" borderId="0"/>
    <xf numFmtId="0" fontId="14" fillId="0" borderId="0"/>
    <xf numFmtId="0" fontId="34" fillId="2" borderId="0" applyNumberFormat="0" applyBorder="0" applyAlignment="0" applyProtection="0">
      <alignment vertical="center"/>
    </xf>
    <xf numFmtId="0" fontId="14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43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179" fontId="38" fillId="0" borderId="0" applyFont="0" applyFill="0" applyBorder="0" applyAlignment="0" applyProtection="0"/>
    <xf numFmtId="0" fontId="41" fillId="0" borderId="0">
      <alignment vertical="top"/>
    </xf>
    <xf numFmtId="41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8" fontId="40" fillId="0" borderId="0" applyFont="0" applyFill="0" applyBorder="0" applyAlignment="0" applyProtection="0"/>
    <xf numFmtId="6" fontId="40" fillId="0" borderId="0" applyFont="0" applyFill="0" applyBorder="0" applyAlignment="0" applyProtection="0"/>
    <xf numFmtId="0" fontId="43" fillId="0" borderId="0"/>
    <xf numFmtId="0" fontId="14" fillId="0" borderId="0"/>
    <xf numFmtId="4" fontId="44" fillId="34" borderId="0" applyNumberFormat="0" applyBorder="0" applyAlignment="0" applyProtection="0">
      <alignment horizontal="left"/>
    </xf>
    <xf numFmtId="41" fontId="38" fillId="0" borderId="0" applyFont="0" applyFill="0" applyBorder="0" applyAlignment="0" applyProtection="0"/>
    <xf numFmtId="41" fontId="45" fillId="0" borderId="0" applyFill="0" applyBorder="0" applyAlignment="0"/>
    <xf numFmtId="38" fontId="46" fillId="0" borderId="0" applyFont="0" applyFill="0" applyBorder="0" applyAlignment="0" applyProtection="0"/>
    <xf numFmtId="180" fontId="17" fillId="0" borderId="0"/>
    <xf numFmtId="4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181" fontId="47" fillId="0" borderId="0"/>
    <xf numFmtId="176" fontId="17" fillId="0" borderId="0"/>
    <xf numFmtId="0" fontId="48" fillId="0" borderId="0" applyNumberFormat="0" applyFill="0" applyBorder="0" applyAlignment="0" applyProtection="0">
      <alignment vertical="top"/>
      <protection locked="0"/>
    </xf>
    <xf numFmtId="38" fontId="49" fillId="33" borderId="0" applyNumberFormat="0" applyBorder="0" applyAlignment="0" applyProtection="0"/>
    <xf numFmtId="0" fontId="50" fillId="0" borderId="21" applyNumberFormat="0" applyAlignment="0" applyProtection="0">
      <alignment horizontal="left" vertical="center"/>
    </xf>
    <xf numFmtId="0" fontId="50" fillId="0" borderId="9">
      <alignment horizontal="left" vertical="center"/>
    </xf>
    <xf numFmtId="0" fontId="51" fillId="0" borderId="0" applyNumberFormat="0" applyFill="0" applyBorder="0" applyAlignment="0" applyProtection="0">
      <alignment vertical="top"/>
      <protection locked="0"/>
    </xf>
    <xf numFmtId="10" fontId="49" fillId="35" borderId="1" applyNumberFormat="0" applyBorder="0" applyAlignment="0" applyProtection="0"/>
    <xf numFmtId="1" fontId="52" fillId="0" borderId="0" applyProtection="0">
      <protection locked="0"/>
    </xf>
    <xf numFmtId="1" fontId="53" fillId="0" borderId="0" applyProtection="0">
      <protection locked="0"/>
    </xf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184" fontId="42" fillId="0" borderId="0" applyFont="0" applyFill="0" applyBorder="0" applyAlignment="0" applyProtection="0"/>
    <xf numFmtId="185" fontId="42" fillId="0" borderId="0" applyFont="0" applyFill="0" applyBorder="0" applyAlignment="0" applyProtection="0"/>
    <xf numFmtId="184" fontId="42" fillId="0" borderId="0" applyFont="0" applyFill="0" applyBorder="0" applyAlignment="0" applyProtection="0"/>
    <xf numFmtId="185" fontId="42" fillId="0" borderId="0" applyFont="0" applyFill="0" applyBorder="0" applyAlignment="0" applyProtection="0"/>
    <xf numFmtId="184" fontId="42" fillId="0" borderId="0" applyFont="0" applyFill="0" applyBorder="0" applyAlignment="0" applyProtection="0"/>
    <xf numFmtId="185" fontId="42" fillId="0" borderId="0" applyFont="0" applyFill="0" applyBorder="0" applyAlignment="0" applyProtection="0"/>
    <xf numFmtId="37" fontId="54" fillId="0" borderId="0"/>
    <xf numFmtId="186" fontId="45" fillId="0" borderId="0"/>
    <xf numFmtId="0" fontId="38" fillId="0" borderId="0"/>
    <xf numFmtId="10" fontId="38" fillId="0" borderId="0" applyFont="0" applyFill="0" applyBorder="0" applyAlignment="0" applyProtection="0"/>
    <xf numFmtId="1" fontId="38" fillId="0" borderId="3" applyNumberFormat="0" applyFill="0" applyAlignment="0" applyProtection="0">
      <alignment horizontal="center" vertical="center"/>
    </xf>
    <xf numFmtId="187" fontId="14" fillId="0" borderId="0" applyFont="0" applyFill="0" applyBorder="0" applyAlignment="0" applyProtection="0"/>
    <xf numFmtId="188" fontId="14" fillId="0" borderId="0" applyFont="0" applyFill="0" applyBorder="0" applyAlignment="0" applyProtection="0"/>
    <xf numFmtId="0" fontId="55" fillId="0" borderId="50" applyNumberFormat="0" applyFont="0" applyFill="0" applyBorder="0" applyAlignment="0"/>
    <xf numFmtId="0" fontId="38" fillId="0" borderId="0"/>
    <xf numFmtId="0" fontId="56" fillId="0" borderId="0"/>
    <xf numFmtId="189" fontId="57" fillId="0" borderId="0" applyFont="0" applyFill="0" applyBorder="0" applyAlignment="0" applyProtection="0"/>
    <xf numFmtId="190" fontId="57" fillId="0" borderId="0" applyFont="0" applyFill="0" applyBorder="0" applyAlignment="0" applyProtection="0"/>
    <xf numFmtId="189" fontId="57" fillId="0" borderId="0" applyFont="0" applyFill="0" applyBorder="0" applyAlignment="0" applyProtection="0"/>
    <xf numFmtId="190" fontId="57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59" fillId="0" borderId="0">
      <alignment vertical="center"/>
    </xf>
    <xf numFmtId="41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2" fontId="60" fillId="0" borderId="0" applyFont="0" applyFill="0" applyBorder="0" applyAlignment="0" applyProtection="0"/>
    <xf numFmtId="44" fontId="60" fillId="0" borderId="0" applyFont="0" applyFill="0" applyBorder="0" applyAlignment="0" applyProtection="0"/>
    <xf numFmtId="0" fontId="60" fillId="0" borderId="0"/>
    <xf numFmtId="38" fontId="42" fillId="0" borderId="0" applyFont="0" applyFill="0" applyBorder="0" applyAlignment="0" applyProtection="0"/>
    <xf numFmtId="41" fontId="38" fillId="0" borderId="0" applyFont="0" applyFill="0" applyBorder="0" applyAlignment="0" applyProtection="0"/>
    <xf numFmtId="38" fontId="61" fillId="0" borderId="0" applyFont="0" applyFill="0" applyBorder="0" applyAlignment="0" applyProtection="0"/>
    <xf numFmtId="38" fontId="1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0" fontId="62" fillId="0" borderId="0" applyBorder="0"/>
    <xf numFmtId="191" fontId="14" fillId="0" borderId="0" applyBorder="0"/>
    <xf numFmtId="6" fontId="14" fillId="0" borderId="0" applyFont="0" applyFill="0" applyBorder="0" applyAlignment="0" applyProtection="0"/>
    <xf numFmtId="0" fontId="14" fillId="0" borderId="51" applyBorder="0">
      <alignment horizontal="center"/>
    </xf>
    <xf numFmtId="0" fontId="38" fillId="0" borderId="0"/>
    <xf numFmtId="0" fontId="14" fillId="0" borderId="0">
      <alignment vertical="center"/>
    </xf>
    <xf numFmtId="0" fontId="63" fillId="0" borderId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0" fontId="64" fillId="36" borderId="0" applyNumberFormat="0" applyBorder="0" applyAlignment="0" applyProtection="0">
      <alignment vertical="center"/>
    </xf>
    <xf numFmtId="0" fontId="82" fillId="36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82" fillId="36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82" fillId="40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82" fillId="40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83" fillId="40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45" fillId="0" borderId="0" applyFill="0" applyBorder="0" applyAlignment="0"/>
    <xf numFmtId="0" fontId="45" fillId="0" borderId="0" applyFill="0" applyBorder="0" applyAlignment="0"/>
    <xf numFmtId="41" fontId="45" fillId="0" borderId="0" applyFill="0" applyBorder="0" applyAlignment="0"/>
    <xf numFmtId="192" fontId="81" fillId="0" borderId="0"/>
    <xf numFmtId="0" fontId="45" fillId="0" borderId="0"/>
    <xf numFmtId="0" fontId="65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65" fillId="46" borderId="0" applyNumberFormat="0" applyBorder="0" applyAlignment="0" applyProtection="0">
      <alignment vertical="center"/>
    </xf>
    <xf numFmtId="0" fontId="83" fillId="46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65" fillId="47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48" borderId="52" applyNumberFormat="0" applyAlignment="0" applyProtection="0">
      <alignment vertical="center"/>
    </xf>
    <xf numFmtId="0" fontId="84" fillId="7" borderId="47" applyNumberFormat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8" borderId="53" applyNumberFormat="0" applyFont="0" applyAlignment="0" applyProtection="0">
      <alignment vertical="center"/>
    </xf>
    <xf numFmtId="0" fontId="64" fillId="8" borderId="48" applyNumberFormat="0" applyFont="0" applyAlignment="0" applyProtection="0">
      <alignment vertical="center"/>
    </xf>
    <xf numFmtId="0" fontId="69" fillId="0" borderId="54" applyNumberFormat="0" applyFill="0" applyAlignment="0" applyProtection="0">
      <alignment vertical="center"/>
    </xf>
    <xf numFmtId="0" fontId="86" fillId="0" borderId="46" applyNumberFormat="0" applyFill="0" applyAlignment="0" applyProtection="0">
      <alignment vertical="center"/>
    </xf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0" fontId="70" fillId="49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71" fillId="50" borderId="55" applyNumberFormat="0" applyAlignment="0" applyProtection="0">
      <alignment vertical="center"/>
    </xf>
    <xf numFmtId="0" fontId="88" fillId="50" borderId="44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0" fontId="73" fillId="0" borderId="56" applyNumberFormat="0" applyFill="0" applyAlignment="0" applyProtection="0">
      <alignment vertical="center"/>
    </xf>
    <xf numFmtId="0" fontId="73" fillId="0" borderId="56" applyNumberFormat="0" applyFill="0" applyAlignment="0" applyProtection="0">
      <alignment vertical="center"/>
    </xf>
    <xf numFmtId="0" fontId="74" fillId="0" borderId="57" applyNumberFormat="0" applyFill="0" applyAlignment="0" applyProtection="0">
      <alignment vertical="center"/>
    </xf>
    <xf numFmtId="0" fontId="74" fillId="0" borderId="42" applyNumberFormat="0" applyFill="0" applyAlignment="0" applyProtection="0">
      <alignment vertical="center"/>
    </xf>
    <xf numFmtId="0" fontId="75" fillId="0" borderId="58" applyNumberFormat="0" applyFill="0" applyAlignment="0" applyProtection="0">
      <alignment vertical="center"/>
    </xf>
    <xf numFmtId="0" fontId="75" fillId="0" borderId="58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59" applyNumberFormat="0" applyFill="0" applyAlignment="0" applyProtection="0">
      <alignment vertical="center"/>
    </xf>
    <xf numFmtId="0" fontId="90" fillId="0" borderId="59" applyNumberFormat="0" applyFill="0" applyAlignment="0" applyProtection="0">
      <alignment vertical="center"/>
    </xf>
    <xf numFmtId="0" fontId="77" fillId="50" borderId="60" applyNumberFormat="0" applyAlignment="0" applyProtection="0">
      <alignment vertical="center"/>
    </xf>
    <xf numFmtId="0" fontId="91" fillId="50" borderId="45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6" fontId="14" fillId="0" borderId="0" applyFont="0" applyFill="0" applyBorder="0" applyAlignment="0" applyProtection="0"/>
    <xf numFmtId="6" fontId="14" fillId="0" borderId="0" applyFont="0" applyFill="0" applyBorder="0" applyAlignment="0" applyProtection="0"/>
    <xf numFmtId="0" fontId="79" fillId="41" borderId="55" applyNumberFormat="0" applyAlignment="0" applyProtection="0">
      <alignment vertical="center"/>
    </xf>
    <xf numFmtId="0" fontId="93" fillId="41" borderId="44" applyNumberFormat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6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82" fillId="0" borderId="0"/>
    <xf numFmtId="0" fontId="14" fillId="0" borderId="0"/>
    <xf numFmtId="0" fontId="14" fillId="0" borderId="0"/>
    <xf numFmtId="0" fontId="82" fillId="0" borderId="0"/>
    <xf numFmtId="0" fontId="38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82" fillId="0" borderId="0">
      <alignment vertical="center"/>
    </xf>
    <xf numFmtId="0" fontId="80" fillId="51" borderId="0" applyNumberFormat="0" applyBorder="0" applyAlignment="0" applyProtection="0">
      <alignment vertical="center"/>
    </xf>
    <xf numFmtId="0" fontId="95" fillId="2" borderId="0" applyNumberFormat="0" applyBorder="0" applyAlignment="0" applyProtection="0">
      <alignment vertical="center"/>
    </xf>
    <xf numFmtId="0" fontId="100" fillId="0" borderId="0"/>
  </cellStyleXfs>
  <cellXfs count="353">
    <xf numFmtId="0" fontId="0" fillId="0" borderId="0" xfId="0"/>
    <xf numFmtId="0" fontId="101" fillId="0" borderId="0" xfId="0" applyFont="1" applyAlignment="1">
      <alignment vertical="top"/>
    </xf>
    <xf numFmtId="0" fontId="104" fillId="0" borderId="0" xfId="0" applyFont="1" applyAlignment="1">
      <alignment vertical="top"/>
    </xf>
    <xf numFmtId="0" fontId="104" fillId="0" borderId="0" xfId="313" applyFont="1" applyAlignment="1">
      <alignment vertical="top"/>
    </xf>
    <xf numFmtId="0" fontId="101" fillId="0" borderId="5" xfId="0" applyFont="1" applyBorder="1" applyAlignment="1">
      <alignment vertical="top"/>
    </xf>
    <xf numFmtId="0" fontId="101" fillId="0" borderId="3" xfId="0" applyFont="1" applyBorder="1" applyAlignment="1">
      <alignment vertical="top"/>
    </xf>
    <xf numFmtId="0" fontId="104" fillId="0" borderId="2" xfId="0" applyFont="1" applyBorder="1" applyAlignment="1">
      <alignment vertical="top"/>
    </xf>
    <xf numFmtId="0" fontId="101" fillId="0" borderId="2" xfId="0" applyFont="1" applyBorder="1" applyAlignment="1">
      <alignment vertical="top"/>
    </xf>
    <xf numFmtId="0" fontId="3" fillId="52" borderId="0" xfId="0" applyFont="1" applyFill="1"/>
    <xf numFmtId="176" fontId="3" fillId="52" borderId="4" xfId="0" applyNumberFormat="1" applyFont="1" applyFill="1" applyBorder="1" applyAlignment="1">
      <alignment vertical="center"/>
    </xf>
    <xf numFmtId="0" fontId="3" fillId="52" borderId="0" xfId="0" applyFont="1" applyFill="1" applyAlignment="1">
      <alignment vertical="center"/>
    </xf>
    <xf numFmtId="0" fontId="6" fillId="0" borderId="3" xfId="0" applyFont="1" applyBorder="1" applyAlignment="1">
      <alignment vertical="top"/>
    </xf>
    <xf numFmtId="177" fontId="96" fillId="53" borderId="79" xfId="0" applyNumberFormat="1" applyFont="1" applyFill="1" applyBorder="1" applyAlignment="1">
      <alignment shrinkToFit="1"/>
    </xf>
    <xf numFmtId="177" fontId="96" fillId="53" borderId="28" xfId="0" applyNumberFormat="1" applyFont="1" applyFill="1" applyBorder="1" applyAlignment="1">
      <alignment shrinkToFit="1"/>
    </xf>
    <xf numFmtId="177" fontId="96" fillId="53" borderId="29" xfId="0" applyNumberFormat="1" applyFont="1" applyFill="1" applyBorder="1" applyAlignment="1">
      <alignment shrinkToFit="1"/>
    </xf>
    <xf numFmtId="177" fontId="9" fillId="52" borderId="23" xfId="0" applyNumberFormat="1" applyFont="1" applyFill="1" applyBorder="1" applyAlignment="1">
      <alignment horizontal="right" shrinkToFit="1"/>
    </xf>
    <xf numFmtId="177" fontId="9" fillId="52" borderId="17" xfId="0" applyNumberFormat="1" applyFont="1" applyFill="1" applyBorder="1" applyAlignment="1">
      <alignment horizontal="right" shrinkToFit="1"/>
    </xf>
    <xf numFmtId="0" fontId="3" fillId="52" borderId="6" xfId="0" applyFont="1" applyFill="1" applyBorder="1" applyAlignment="1">
      <alignment vertical="center"/>
    </xf>
    <xf numFmtId="0" fontId="7" fillId="52" borderId="6" xfId="0" applyFont="1" applyFill="1" applyBorder="1" applyAlignment="1">
      <alignment vertical="center"/>
    </xf>
    <xf numFmtId="0" fontId="102" fillId="0" borderId="0" xfId="0" applyFont="1" applyAlignment="1">
      <alignment vertical="top"/>
    </xf>
    <xf numFmtId="0" fontId="10" fillId="0" borderId="19" xfId="0" applyFont="1" applyBorder="1" applyAlignment="1">
      <alignment horizontal="center" vertical="center"/>
    </xf>
    <xf numFmtId="0" fontId="98" fillId="0" borderId="0" xfId="0" applyFont="1" applyAlignment="1">
      <alignment vertical="top"/>
    </xf>
    <xf numFmtId="0" fontId="10" fillId="0" borderId="0" xfId="0" applyFont="1" applyAlignment="1">
      <alignment horizontal="center" vertical="center"/>
    </xf>
    <xf numFmtId="0" fontId="97" fillId="0" borderId="0" xfId="0" applyFont="1" applyAlignment="1">
      <alignment vertical="center"/>
    </xf>
    <xf numFmtId="0" fontId="101" fillId="0" borderId="0" xfId="0" applyFont="1" applyAlignment="1">
      <alignment horizontal="center" vertical="top"/>
    </xf>
    <xf numFmtId="178" fontId="101" fillId="0" borderId="0" xfId="0" applyNumberFormat="1" applyFont="1" applyAlignment="1">
      <alignment vertical="top"/>
    </xf>
    <xf numFmtId="0" fontId="10" fillId="0" borderId="0" xfId="0" applyFont="1" applyAlignment="1">
      <alignment vertical="center"/>
    </xf>
    <xf numFmtId="178" fontId="10" fillId="0" borderId="0" xfId="0" applyNumberFormat="1" applyFont="1" applyAlignment="1">
      <alignment horizontal="center" vertical="center"/>
    </xf>
    <xf numFmtId="178" fontId="10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76" fontId="104" fillId="0" borderId="0" xfId="0" applyNumberFormat="1" applyFont="1" applyAlignment="1">
      <alignment horizontal="center" vertical="top"/>
    </xf>
    <xf numFmtId="0" fontId="104" fillId="0" borderId="0" xfId="0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104" fillId="0" borderId="3" xfId="0" applyFont="1" applyBorder="1" applyAlignment="1">
      <alignment vertical="top"/>
    </xf>
    <xf numFmtId="0" fontId="104" fillId="0" borderId="4" xfId="0" applyFont="1" applyBorder="1" applyAlignment="1">
      <alignment vertical="top"/>
    </xf>
    <xf numFmtId="0" fontId="110" fillId="0" borderId="0" xfId="0" applyFont="1" applyAlignment="1">
      <alignment vertical="top"/>
    </xf>
    <xf numFmtId="0" fontId="104" fillId="0" borderId="3" xfId="313" applyFont="1" applyBorder="1" applyAlignment="1">
      <alignment vertical="top"/>
    </xf>
    <xf numFmtId="0" fontId="6" fillId="0" borderId="63" xfId="0" applyFont="1" applyBorder="1" applyAlignment="1">
      <alignment vertical="top"/>
    </xf>
    <xf numFmtId="0" fontId="110" fillId="0" borderId="6" xfId="0" applyFont="1" applyBorder="1" applyAlignment="1">
      <alignment vertical="top"/>
    </xf>
    <xf numFmtId="0" fontId="101" fillId="0" borderId="4" xfId="0" applyFont="1" applyBorder="1" applyAlignment="1">
      <alignment vertical="top"/>
    </xf>
    <xf numFmtId="0" fontId="110" fillId="0" borderId="4" xfId="0" applyFont="1" applyBorder="1" applyAlignment="1">
      <alignment vertical="top"/>
    </xf>
    <xf numFmtId="0" fontId="104" fillId="0" borderId="3" xfId="0" applyFont="1" applyBorder="1" applyAlignment="1">
      <alignment vertical="top" wrapText="1"/>
    </xf>
    <xf numFmtId="0" fontId="110" fillId="0" borderId="3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77" fontId="9" fillId="0" borderId="77" xfId="0" applyNumberFormat="1" applyFont="1" applyBorder="1" applyAlignment="1">
      <alignment horizontal="right" shrinkToFit="1"/>
    </xf>
    <xf numFmtId="177" fontId="9" fillId="0" borderId="82" xfId="0" applyNumberFormat="1" applyFont="1" applyBorder="1" applyAlignment="1">
      <alignment horizontal="right" shrinkToFit="1"/>
    </xf>
    <xf numFmtId="0" fontId="101" fillId="0" borderId="4" xfId="313" applyFont="1" applyBorder="1" applyAlignment="1">
      <alignment vertical="top"/>
    </xf>
    <xf numFmtId="0" fontId="5" fillId="0" borderId="10" xfId="0" applyFont="1" applyBorder="1" applyAlignment="1">
      <alignment horizontal="center" vertical="center"/>
    </xf>
    <xf numFmtId="177" fontId="9" fillId="0" borderId="35" xfId="0" applyNumberFormat="1" applyFont="1" applyBorder="1" applyAlignment="1">
      <alignment horizontal="right" shrinkToFit="1"/>
    </xf>
    <xf numFmtId="177" fontId="9" fillId="0" borderId="83" xfId="0" applyNumberFormat="1" applyFont="1" applyBorder="1" applyAlignment="1">
      <alignment horizontal="right" shrinkToFit="1"/>
    </xf>
    <xf numFmtId="0" fontId="104" fillId="0" borderId="4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12" fillId="0" borderId="3" xfId="313" applyFont="1" applyBorder="1" applyAlignment="1">
      <alignment vertical="top"/>
    </xf>
    <xf numFmtId="0" fontId="5" fillId="0" borderId="11" xfId="0" applyFont="1" applyBorder="1" applyAlignment="1">
      <alignment horizontal="center" vertical="center"/>
    </xf>
    <xf numFmtId="177" fontId="9" fillId="0" borderId="80" xfId="0" applyNumberFormat="1" applyFont="1" applyBorder="1" applyAlignment="1">
      <alignment horizontal="right" shrinkToFit="1"/>
    </xf>
    <xf numFmtId="177" fontId="9" fillId="0" borderId="84" xfId="0" applyNumberFormat="1" applyFont="1" applyBorder="1" applyAlignment="1">
      <alignment horizontal="right" shrinkToFit="1"/>
    </xf>
    <xf numFmtId="0" fontId="11" fillId="0" borderId="3" xfId="313" applyFont="1" applyBorder="1"/>
    <xf numFmtId="177" fontId="9" fillId="0" borderId="17" xfId="0" applyNumberFormat="1" applyFont="1" applyBorder="1" applyAlignment="1">
      <alignment horizontal="right" shrinkToFit="1"/>
    </xf>
    <xf numFmtId="0" fontId="5" fillId="0" borderId="0" xfId="0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7" fontId="9" fillId="0" borderId="34" xfId="0" applyNumberFormat="1" applyFont="1" applyBorder="1" applyAlignment="1">
      <alignment horizontal="right" shrinkToFit="1"/>
    </xf>
    <xf numFmtId="0" fontId="5" fillId="0" borderId="27" xfId="0" applyFont="1" applyBorder="1" applyAlignment="1">
      <alignment horizontal="center" vertical="center"/>
    </xf>
    <xf numFmtId="177" fontId="9" fillId="0" borderId="5" xfId="0" applyNumberFormat="1" applyFont="1" applyBorder="1" applyAlignment="1">
      <alignment horizontal="right" shrinkToFit="1"/>
    </xf>
    <xf numFmtId="177" fontId="9" fillId="0" borderId="78" xfId="0" applyNumberFormat="1" applyFont="1" applyBorder="1" applyAlignment="1">
      <alignment horizontal="right" shrinkToFit="1"/>
    </xf>
    <xf numFmtId="0" fontId="108" fillId="0" borderId="0" xfId="0" applyFont="1" applyAlignment="1">
      <alignment vertical="top"/>
    </xf>
    <xf numFmtId="0" fontId="5" fillId="0" borderId="62" xfId="0" applyFont="1" applyBorder="1" applyAlignment="1">
      <alignment horizontal="center" vertical="center"/>
    </xf>
    <xf numFmtId="177" fontId="9" fillId="0" borderId="61" xfId="0" applyNumberFormat="1" applyFont="1" applyBorder="1" applyAlignment="1">
      <alignment horizontal="right" shrinkToFit="1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38" xfId="0" applyFont="1" applyBorder="1" applyAlignment="1">
      <alignment vertical="top"/>
    </xf>
    <xf numFmtId="0" fontId="8" fillId="0" borderId="0" xfId="0" applyFont="1" applyAlignment="1">
      <alignment vertical="top"/>
    </xf>
    <xf numFmtId="0" fontId="6" fillId="0" borderId="4" xfId="0" applyFont="1" applyBorder="1" applyAlignment="1">
      <alignment vertical="top"/>
    </xf>
    <xf numFmtId="0" fontId="9" fillId="0" borderId="39" xfId="0" applyFont="1" applyBorder="1" applyAlignment="1">
      <alignment vertical="top"/>
    </xf>
    <xf numFmtId="0" fontId="3" fillId="0" borderId="3" xfId="0" applyFont="1" applyBorder="1"/>
    <xf numFmtId="0" fontId="8" fillId="0" borderId="38" xfId="0" applyFont="1" applyBorder="1" applyAlignment="1">
      <alignment vertical="top"/>
    </xf>
    <xf numFmtId="0" fontId="11" fillId="0" borderId="4" xfId="313" applyFont="1" applyBorder="1"/>
    <xf numFmtId="0" fontId="8" fillId="0" borderId="37" xfId="0" applyFont="1" applyBorder="1" applyAlignment="1">
      <alignment vertical="top"/>
    </xf>
    <xf numFmtId="0" fontId="8" fillId="0" borderId="40" xfId="0" applyFont="1" applyBorder="1" applyAlignment="1">
      <alignment vertical="top"/>
    </xf>
    <xf numFmtId="0" fontId="109" fillId="0" borderId="0" xfId="0" applyFont="1" applyAlignment="1">
      <alignment vertical="top"/>
    </xf>
    <xf numFmtId="0" fontId="9" fillId="0" borderId="37" xfId="0" applyFont="1" applyBorder="1" applyAlignment="1">
      <alignment vertical="top"/>
    </xf>
    <xf numFmtId="0" fontId="9" fillId="0" borderId="40" xfId="0" applyFont="1" applyBorder="1" applyAlignment="1">
      <alignment vertical="top"/>
    </xf>
    <xf numFmtId="0" fontId="104" fillId="0" borderId="8" xfId="0" applyFont="1" applyBorder="1" applyAlignment="1">
      <alignment vertical="top"/>
    </xf>
    <xf numFmtId="0" fontId="9" fillId="0" borderId="39" xfId="0" applyFont="1" applyBorder="1" applyAlignment="1">
      <alignment horizontal="center" vertical="top"/>
    </xf>
    <xf numFmtId="0" fontId="107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4" xfId="313" applyFont="1" applyBorder="1" applyAlignment="1">
      <alignment vertical="top"/>
    </xf>
    <xf numFmtId="0" fontId="6" fillId="0" borderId="3" xfId="313" applyFont="1" applyBorder="1" applyAlignment="1">
      <alignment vertical="top"/>
    </xf>
    <xf numFmtId="0" fontId="110" fillId="0" borderId="4" xfId="313" applyFont="1" applyBorder="1" applyAlignment="1">
      <alignment vertical="top"/>
    </xf>
    <xf numFmtId="0" fontId="6" fillId="0" borderId="0" xfId="0" applyFont="1" applyAlignment="1">
      <alignment vertical="top"/>
    </xf>
    <xf numFmtId="0" fontId="6" fillId="52" borderId="0" xfId="0" applyFont="1" applyFill="1" applyAlignment="1">
      <alignment horizontal="center" vertical="center"/>
    </xf>
    <xf numFmtId="0" fontId="110" fillId="52" borderId="0" xfId="0" applyFont="1" applyFill="1" applyAlignment="1">
      <alignment horizontal="center" vertical="center"/>
    </xf>
    <xf numFmtId="0" fontId="110" fillId="0" borderId="0" xfId="0" applyFont="1" applyAlignment="1">
      <alignment horizontal="center" vertical="center"/>
    </xf>
    <xf numFmtId="0" fontId="112" fillId="0" borderId="0" xfId="0" applyFont="1" applyAlignment="1">
      <alignment vertical="top"/>
    </xf>
    <xf numFmtId="0" fontId="6" fillId="0" borderId="63" xfId="313" applyFont="1" applyBorder="1" applyAlignment="1">
      <alignment vertical="top"/>
    </xf>
    <xf numFmtId="0" fontId="6" fillId="0" borderId="6" xfId="313" applyFont="1" applyBorder="1" applyAlignment="1">
      <alignment vertical="top"/>
    </xf>
    <xf numFmtId="0" fontId="110" fillId="0" borderId="6" xfId="0" applyFont="1" applyBorder="1"/>
    <xf numFmtId="0" fontId="110" fillId="0" borderId="6" xfId="313" applyFont="1" applyBorder="1"/>
    <xf numFmtId="0" fontId="110" fillId="0" borderId="7" xfId="313" applyFont="1" applyBorder="1"/>
    <xf numFmtId="0" fontId="11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313" applyFont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110" fillId="0" borderId="0" xfId="0" applyFont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61" xfId="0" applyFont="1" applyBorder="1" applyAlignment="1">
      <alignment horizontal="center" vertical="top"/>
    </xf>
    <xf numFmtId="0" fontId="104" fillId="0" borderId="0" xfId="0" applyFont="1" applyAlignment="1">
      <alignment vertical="top" wrapText="1"/>
    </xf>
    <xf numFmtId="0" fontId="110" fillId="0" borderId="3" xfId="313" applyFont="1" applyBorder="1" applyAlignment="1">
      <alignment vertical="top"/>
    </xf>
    <xf numFmtId="0" fontId="101" fillId="0" borderId="3" xfId="313" applyFont="1" applyBorder="1" applyAlignment="1">
      <alignment vertical="top"/>
    </xf>
    <xf numFmtId="0" fontId="110" fillId="0" borderId="3" xfId="0" applyFont="1" applyBorder="1"/>
    <xf numFmtId="0" fontId="110" fillId="0" borderId="4" xfId="0" applyFont="1" applyBorder="1"/>
    <xf numFmtId="0" fontId="104" fillId="0" borderId="4" xfId="313" applyFont="1" applyBorder="1" applyAlignment="1">
      <alignment vertical="top"/>
    </xf>
    <xf numFmtId="0" fontId="12" fillId="0" borderId="2" xfId="313" applyFont="1" applyBorder="1" applyAlignment="1">
      <alignment vertical="top"/>
    </xf>
    <xf numFmtId="0" fontId="3" fillId="0" borderId="5" xfId="0" applyFont="1" applyBorder="1"/>
    <xf numFmtId="0" fontId="12" fillId="0" borderId="4" xfId="313" applyFont="1" applyBorder="1" applyAlignment="1">
      <alignment vertical="top"/>
    </xf>
    <xf numFmtId="0" fontId="104" fillId="0" borderId="5" xfId="313" applyFont="1" applyBorder="1" applyAlignment="1">
      <alignment vertical="top"/>
    </xf>
    <xf numFmtId="0" fontId="11" fillId="0" borderId="3" xfId="313" applyFont="1" applyBorder="1" applyAlignment="1">
      <alignment vertical="top"/>
    </xf>
    <xf numFmtId="0" fontId="6" fillId="0" borderId="0" xfId="0" applyFont="1" applyAlignment="1">
      <alignment horizontal="right" vertical="top"/>
    </xf>
    <xf numFmtId="177" fontId="106" fillId="0" borderId="0" xfId="0" applyNumberFormat="1" applyFont="1" applyAlignment="1">
      <alignment horizontal="right" vertical="top" shrinkToFit="1"/>
    </xf>
    <xf numFmtId="0" fontId="104" fillId="0" borderId="86" xfId="0" applyFont="1" applyBorder="1" applyAlignment="1">
      <alignment horizontal="center" vertical="top"/>
    </xf>
    <xf numFmtId="0" fontId="6" fillId="0" borderId="87" xfId="0" applyFont="1" applyBorder="1" applyAlignment="1">
      <alignment vertical="top"/>
    </xf>
    <xf numFmtId="0" fontId="110" fillId="0" borderId="38" xfId="0" applyFont="1" applyBorder="1" applyAlignment="1">
      <alignment vertical="top"/>
    </xf>
    <xf numFmtId="0" fontId="104" fillId="0" borderId="87" xfId="0" applyFont="1" applyBorder="1" applyAlignment="1">
      <alignment vertical="top"/>
    </xf>
    <xf numFmtId="0" fontId="101" fillId="0" borderId="38" xfId="0" applyFont="1" applyBorder="1" applyAlignment="1">
      <alignment vertical="top"/>
    </xf>
    <xf numFmtId="0" fontId="6" fillId="0" borderId="87" xfId="0" applyFont="1" applyBorder="1" applyAlignment="1">
      <alignment horizontal="center" vertical="top"/>
    </xf>
    <xf numFmtId="177" fontId="9" fillId="0" borderId="8" xfId="0" applyNumberFormat="1" applyFont="1" applyBorder="1" applyAlignment="1">
      <alignment horizontal="right" shrinkToFit="1"/>
    </xf>
    <xf numFmtId="0" fontId="5" fillId="0" borderId="81" xfId="0" applyFont="1" applyBorder="1" applyAlignment="1">
      <alignment horizontal="center" vertical="center"/>
    </xf>
    <xf numFmtId="177" fontId="9" fillId="0" borderId="88" xfId="0" applyNumberFormat="1" applyFont="1" applyBorder="1" applyAlignment="1">
      <alignment horizontal="right" shrinkToFit="1"/>
    </xf>
    <xf numFmtId="177" fontId="9" fillId="52" borderId="89" xfId="0" applyNumberFormat="1" applyFont="1" applyFill="1" applyBorder="1" applyAlignment="1">
      <alignment horizontal="right" shrinkToFit="1"/>
    </xf>
    <xf numFmtId="177" fontId="9" fillId="52" borderId="90" xfId="0" applyNumberFormat="1" applyFont="1" applyFill="1" applyBorder="1" applyAlignment="1">
      <alignment horizontal="right" shrinkToFit="1"/>
    </xf>
    <xf numFmtId="0" fontId="13" fillId="0" borderId="0" xfId="0" applyFont="1" applyAlignment="1">
      <alignment vertical="top"/>
    </xf>
    <xf numFmtId="177" fontId="9" fillId="0" borderId="30" xfId="0" applyNumberFormat="1" applyFont="1" applyBorder="1" applyAlignment="1">
      <alignment horizontal="right" shrinkToFit="1"/>
    </xf>
    <xf numFmtId="177" fontId="9" fillId="0" borderId="31" xfId="0" applyNumberFormat="1" applyFont="1" applyBorder="1" applyAlignment="1">
      <alignment horizontal="right" shrinkToFit="1"/>
    </xf>
    <xf numFmtId="177" fontId="9" fillId="0" borderId="32" xfId="0" applyNumberFormat="1" applyFont="1" applyBorder="1" applyAlignment="1">
      <alignment horizontal="right" shrinkToFit="1"/>
    </xf>
    <xf numFmtId="177" fontId="9" fillId="0" borderId="33" xfId="0" applyNumberFormat="1" applyFont="1" applyBorder="1" applyAlignment="1">
      <alignment horizontal="right" shrinkToFit="1"/>
    </xf>
    <xf numFmtId="177" fontId="9" fillId="52" borderId="35" xfId="0" applyNumberFormat="1" applyFont="1" applyFill="1" applyBorder="1" applyAlignment="1">
      <alignment horizontal="right" shrinkToFit="1"/>
    </xf>
    <xf numFmtId="177" fontId="9" fillId="52" borderId="33" xfId="0" applyNumberFormat="1" applyFont="1" applyFill="1" applyBorder="1" applyAlignment="1">
      <alignment horizontal="right" shrinkToFit="1"/>
    </xf>
    <xf numFmtId="177" fontId="9" fillId="52" borderId="91" xfId="0" applyNumberFormat="1" applyFont="1" applyFill="1" applyBorder="1" applyAlignment="1">
      <alignment horizontal="right" shrinkToFit="1"/>
    </xf>
    <xf numFmtId="177" fontId="96" fillId="53" borderId="36" xfId="0" applyNumberFormat="1" applyFont="1" applyFill="1" applyBorder="1" applyAlignment="1">
      <alignment shrinkToFit="1"/>
    </xf>
    <xf numFmtId="0" fontId="110" fillId="0" borderId="7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99" fillId="0" borderId="0" xfId="0" applyFont="1" applyAlignment="1">
      <alignment vertical="center"/>
    </xf>
    <xf numFmtId="178" fontId="99" fillId="0" borderId="0" xfId="0" applyNumberFormat="1" applyFont="1" applyAlignment="1">
      <alignment vertical="center"/>
    </xf>
    <xf numFmtId="0" fontId="11" fillId="0" borderId="0" xfId="313" applyFont="1"/>
    <xf numFmtId="0" fontId="110" fillId="0" borderId="0" xfId="313" applyFont="1"/>
    <xf numFmtId="0" fontId="3" fillId="0" borderId="0" xfId="313" applyFont="1"/>
    <xf numFmtId="0" fontId="101" fillId="0" borderId="92" xfId="0" applyFont="1" applyBorder="1" applyAlignment="1">
      <alignment vertical="top"/>
    </xf>
    <xf numFmtId="0" fontId="6" fillId="0" borderId="96" xfId="0" applyFont="1" applyBorder="1" applyAlignment="1">
      <alignment horizontal="center" vertical="top"/>
    </xf>
    <xf numFmtId="0" fontId="6" fillId="0" borderId="93" xfId="0" applyFont="1" applyBorder="1" applyAlignment="1">
      <alignment vertical="top"/>
    </xf>
    <xf numFmtId="0" fontId="104" fillId="0" borderId="93" xfId="0" applyFont="1" applyBorder="1" applyAlignment="1">
      <alignment vertical="top"/>
    </xf>
    <xf numFmtId="0" fontId="104" fillId="0" borderId="95" xfId="0" applyFont="1" applyBorder="1" applyAlignment="1">
      <alignment vertical="top"/>
    </xf>
    <xf numFmtId="0" fontId="6" fillId="0" borderId="92" xfId="0" applyFont="1" applyBorder="1" applyAlignment="1">
      <alignment vertical="top"/>
    </xf>
    <xf numFmtId="0" fontId="3" fillId="0" borderId="0" xfId="0" applyFont="1"/>
    <xf numFmtId="0" fontId="6" fillId="0" borderId="4" xfId="0" applyFont="1" applyBorder="1" applyAlignment="1">
      <alignment horizontal="center" vertical="top"/>
    </xf>
    <xf numFmtId="0" fontId="104" fillId="0" borderId="93" xfId="0" applyFont="1" applyBorder="1" applyAlignment="1">
      <alignment vertical="top" wrapText="1"/>
    </xf>
    <xf numFmtId="0" fontId="6" fillId="0" borderId="92" xfId="0" applyFont="1" applyBorder="1" applyAlignment="1">
      <alignment horizontal="center" vertical="top"/>
    </xf>
    <xf numFmtId="0" fontId="3" fillId="52" borderId="92" xfId="0" applyFont="1" applyFill="1" applyBorder="1" applyAlignment="1">
      <alignment horizontal="center" vertical="center"/>
    </xf>
    <xf numFmtId="177" fontId="9" fillId="0" borderId="94" xfId="0" applyNumberFormat="1" applyFont="1" applyBorder="1" applyAlignment="1">
      <alignment horizontal="right" shrinkToFit="1"/>
    </xf>
    <xf numFmtId="177" fontId="9" fillId="0" borderId="92" xfId="0" applyNumberFormat="1" applyFont="1" applyBorder="1" applyAlignment="1">
      <alignment horizontal="right" shrinkToFit="1"/>
    </xf>
    <xf numFmtId="177" fontId="9" fillId="0" borderId="97" xfId="0" applyNumberFormat="1" applyFont="1" applyBorder="1" applyAlignment="1">
      <alignment horizontal="right" shrinkToFit="1"/>
    </xf>
    <xf numFmtId="177" fontId="9" fillId="52" borderId="97" xfId="0" applyNumberFormat="1" applyFont="1" applyFill="1" applyBorder="1" applyAlignment="1">
      <alignment horizontal="right" shrinkToFit="1"/>
    </xf>
    <xf numFmtId="177" fontId="9" fillId="52" borderId="92" xfId="0" applyNumberFormat="1" applyFont="1" applyFill="1" applyBorder="1" applyAlignment="1">
      <alignment horizontal="right" shrinkToFit="1"/>
    </xf>
    <xf numFmtId="177" fontId="9" fillId="52" borderId="94" xfId="0" applyNumberFormat="1" applyFont="1" applyFill="1" applyBorder="1" applyAlignment="1">
      <alignment horizontal="right" shrinkToFit="1"/>
    </xf>
    <xf numFmtId="177" fontId="9" fillId="0" borderId="96" xfId="0" applyNumberFormat="1" applyFont="1" applyBorder="1" applyAlignment="1">
      <alignment horizontal="right" shrinkToFit="1"/>
    </xf>
    <xf numFmtId="0" fontId="104" fillId="0" borderId="93" xfId="313" applyFont="1" applyBorder="1" applyAlignment="1">
      <alignment vertical="top"/>
    </xf>
    <xf numFmtId="0" fontId="6" fillId="0" borderId="93" xfId="313" applyFont="1" applyBorder="1" applyAlignment="1">
      <alignment vertical="top"/>
    </xf>
    <xf numFmtId="0" fontId="104" fillId="0" borderId="92" xfId="313" applyFont="1" applyBorder="1" applyAlignment="1">
      <alignment vertical="top"/>
    </xf>
    <xf numFmtId="0" fontId="6" fillId="0" borderId="92" xfId="313" applyFont="1" applyBorder="1" applyAlignment="1">
      <alignment vertical="top"/>
    </xf>
    <xf numFmtId="0" fontId="104" fillId="0" borderId="92" xfId="0" applyFont="1" applyBorder="1" applyAlignment="1">
      <alignment vertical="top"/>
    </xf>
    <xf numFmtId="0" fontId="12" fillId="0" borderId="93" xfId="0" applyFont="1" applyBorder="1" applyAlignment="1">
      <alignment vertical="top"/>
    </xf>
    <xf numFmtId="0" fontId="12" fillId="0" borderId="93" xfId="313" applyFont="1" applyBorder="1" applyAlignment="1">
      <alignment vertical="top"/>
    </xf>
    <xf numFmtId="0" fontId="12" fillId="0" borderId="95" xfId="313" applyFont="1" applyBorder="1" applyAlignment="1">
      <alignment vertical="top"/>
    </xf>
    <xf numFmtId="0" fontId="104" fillId="0" borderId="95" xfId="313" applyFont="1" applyBorder="1" applyAlignment="1">
      <alignment vertical="top"/>
    </xf>
    <xf numFmtId="0" fontId="104" fillId="0" borderId="92" xfId="0" applyFont="1" applyBorder="1" applyAlignment="1">
      <alignment horizontal="center" vertical="top"/>
    </xf>
    <xf numFmtId="0" fontId="104" fillId="0" borderId="94" xfId="0" applyFont="1" applyBorder="1" applyAlignment="1">
      <alignment vertical="top"/>
    </xf>
    <xf numFmtId="0" fontId="104" fillId="0" borderId="96" xfId="0" applyFont="1" applyBorder="1" applyAlignment="1">
      <alignment vertical="top"/>
    </xf>
    <xf numFmtId="0" fontId="5" fillId="52" borderId="92" xfId="0" applyFont="1" applyFill="1" applyBorder="1" applyAlignment="1">
      <alignment horizontal="center" vertical="center"/>
    </xf>
    <xf numFmtId="0" fontId="4" fillId="52" borderId="92" xfId="0" applyFont="1" applyFill="1" applyBorder="1" applyAlignment="1">
      <alignment horizontal="center" vertical="center"/>
    </xf>
    <xf numFmtId="0" fontId="4" fillId="0" borderId="92" xfId="0" applyFont="1" applyBorder="1" applyAlignment="1">
      <alignment horizontal="center" vertical="center"/>
    </xf>
    <xf numFmtId="0" fontId="5" fillId="0" borderId="92" xfId="0" applyFont="1" applyBorder="1" applyAlignment="1">
      <alignment horizontal="center" vertical="center"/>
    </xf>
    <xf numFmtId="0" fontId="5" fillId="54" borderId="92" xfId="0" applyFont="1" applyFill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13" fillId="0" borderId="0" xfId="0" applyFont="1" applyAlignment="1">
      <alignment vertical="top"/>
    </xf>
    <xf numFmtId="0" fontId="101" fillId="0" borderId="0" xfId="0" applyFont="1" applyAlignment="1">
      <alignment vertical="top" wrapText="1"/>
    </xf>
    <xf numFmtId="0" fontId="13" fillId="0" borderId="0" xfId="0" applyFont="1" applyAlignment="1">
      <alignment vertical="center"/>
    </xf>
    <xf numFmtId="0" fontId="114" fillId="0" borderId="0" xfId="0" applyFont="1" applyAlignment="1">
      <alignment vertical="top"/>
    </xf>
    <xf numFmtId="0" fontId="6" fillId="0" borderId="0" xfId="0" applyFont="1" applyAlignment="1">
      <alignment vertical="center"/>
    </xf>
    <xf numFmtId="194" fontId="105" fillId="0" borderId="0" xfId="0" applyNumberFormat="1" applyFont="1" applyAlignment="1">
      <alignment vertical="center"/>
    </xf>
    <xf numFmtId="0" fontId="110" fillId="0" borderId="92" xfId="0" applyFont="1" applyBorder="1" applyAlignment="1">
      <alignment horizontal="center" vertical="top"/>
    </xf>
    <xf numFmtId="0" fontId="111" fillId="0" borderId="3" xfId="0" applyFont="1" applyBorder="1" applyAlignment="1">
      <alignment vertical="top"/>
    </xf>
    <xf numFmtId="0" fontId="107" fillId="0" borderId="3" xfId="0" applyFont="1" applyBorder="1" applyAlignment="1">
      <alignment vertical="top"/>
    </xf>
    <xf numFmtId="0" fontId="11" fillId="0" borderId="4" xfId="313" applyFont="1" applyBorder="1" applyAlignment="1">
      <alignment vertical="top"/>
    </xf>
    <xf numFmtId="0" fontId="104" fillId="0" borderId="93" xfId="313" applyFont="1" applyBorder="1" applyAlignment="1">
      <alignment horizontal="left" vertical="top"/>
    </xf>
    <xf numFmtId="0" fontId="104" fillId="0" borderId="3" xfId="313" applyFont="1" applyBorder="1" applyAlignment="1">
      <alignment horizontal="left" vertical="top"/>
    </xf>
    <xf numFmtId="0" fontId="110" fillId="0" borderId="6" xfId="313" applyFont="1" applyBorder="1" applyAlignment="1">
      <alignment vertical="top"/>
    </xf>
    <xf numFmtId="0" fontId="110" fillId="0" borderId="7" xfId="313" applyFont="1" applyBorder="1" applyAlignment="1">
      <alignment vertical="top"/>
    </xf>
    <xf numFmtId="0" fontId="110" fillId="0" borderId="3" xfId="313" applyFont="1" applyBorder="1"/>
    <xf numFmtId="0" fontId="3" fillId="0" borderId="4" xfId="313" applyFont="1" applyBorder="1"/>
    <xf numFmtId="0" fontId="110" fillId="0" borderId="4" xfId="313" applyFont="1" applyBorder="1"/>
    <xf numFmtId="0" fontId="101" fillId="0" borderId="5" xfId="313" applyFont="1" applyBorder="1" applyAlignment="1">
      <alignment vertical="top"/>
    </xf>
    <xf numFmtId="0" fontId="12" fillId="0" borderId="95" xfId="0" applyFont="1" applyBorder="1" applyAlignment="1">
      <alignment vertical="top"/>
    </xf>
    <xf numFmtId="0" fontId="12" fillId="0" borderId="2" xfId="0" applyFont="1" applyBorder="1" applyAlignment="1">
      <alignment vertical="top"/>
    </xf>
    <xf numFmtId="0" fontId="11" fillId="0" borderId="2" xfId="0" applyFont="1" applyBorder="1"/>
    <xf numFmtId="0" fontId="104" fillId="0" borderId="5" xfId="0" applyFont="1" applyBorder="1" applyAlignment="1">
      <alignment vertical="top"/>
    </xf>
    <xf numFmtId="0" fontId="104" fillId="0" borderId="2" xfId="313" applyFont="1" applyBorder="1" applyAlignment="1">
      <alignment vertical="top"/>
    </xf>
    <xf numFmtId="0" fontId="101" fillId="0" borderId="2" xfId="313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3" fillId="0" borderId="4" xfId="0" applyFont="1" applyBorder="1"/>
    <xf numFmtId="0" fontId="104" fillId="0" borderId="95" xfId="0" applyFont="1" applyBorder="1" applyAlignment="1">
      <alignment vertical="top" wrapText="1"/>
    </xf>
    <xf numFmtId="0" fontId="104" fillId="0" borderId="92" xfId="0" applyFont="1" applyBorder="1" applyAlignment="1">
      <alignment horizontal="left" vertical="top"/>
    </xf>
    <xf numFmtId="0" fontId="104" fillId="0" borderId="61" xfId="0" applyFont="1" applyBorder="1" applyAlignment="1">
      <alignment vertical="top"/>
    </xf>
    <xf numFmtId="0" fontId="104" fillId="0" borderId="5" xfId="0" applyFont="1" applyBorder="1" applyAlignment="1">
      <alignment vertical="top" wrapText="1"/>
    </xf>
    <xf numFmtId="0" fontId="12" fillId="0" borderId="5" xfId="0" applyFont="1" applyBorder="1" applyAlignment="1">
      <alignment vertical="top"/>
    </xf>
    <xf numFmtId="0" fontId="104" fillId="0" borderId="93" xfId="0" applyFont="1" applyBorder="1" applyAlignment="1">
      <alignment horizontal="left" vertical="top"/>
    </xf>
    <xf numFmtId="0" fontId="104" fillId="0" borderId="3" xfId="0" applyFont="1" applyBorder="1" applyAlignment="1">
      <alignment horizontal="left" vertical="top"/>
    </xf>
    <xf numFmtId="0" fontId="104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104" fillId="0" borderId="4" xfId="0" applyFont="1" applyBorder="1" applyAlignment="1">
      <alignment horizontal="center" vertical="top"/>
    </xf>
    <xf numFmtId="0" fontId="104" fillId="0" borderId="2" xfId="0" applyFont="1" applyBorder="1" applyAlignment="1">
      <alignment vertical="top" wrapText="1"/>
    </xf>
    <xf numFmtId="0" fontId="104" fillId="55" borderId="93" xfId="0" applyFont="1" applyFill="1" applyBorder="1" applyAlignment="1">
      <alignment vertical="top"/>
    </xf>
    <xf numFmtId="0" fontId="104" fillId="55" borderId="3" xfId="0" applyFont="1" applyFill="1" applyBorder="1" applyAlignment="1">
      <alignment vertical="top"/>
    </xf>
    <xf numFmtId="0" fontId="101" fillId="55" borderId="3" xfId="0" applyFont="1" applyFill="1" applyBorder="1" applyAlignment="1">
      <alignment vertical="top"/>
    </xf>
    <xf numFmtId="0" fontId="104" fillId="55" borderId="4" xfId="0" applyFont="1" applyFill="1" applyBorder="1" applyAlignment="1">
      <alignment vertical="top"/>
    </xf>
    <xf numFmtId="0" fontId="101" fillId="55" borderId="4" xfId="0" applyFont="1" applyFill="1" applyBorder="1" applyAlignment="1">
      <alignment vertical="top"/>
    </xf>
    <xf numFmtId="0" fontId="104" fillId="55" borderId="95" xfId="0" applyFont="1" applyFill="1" applyBorder="1" applyAlignment="1">
      <alignment vertical="top"/>
    </xf>
    <xf numFmtId="0" fontId="6" fillId="55" borderId="93" xfId="0" applyFont="1" applyFill="1" applyBorder="1" applyAlignment="1">
      <alignment vertical="top"/>
    </xf>
    <xf numFmtId="0" fontId="101" fillId="55" borderId="5" xfId="0" applyFont="1" applyFill="1" applyBorder="1" applyAlignment="1">
      <alignment vertical="top"/>
    </xf>
    <xf numFmtId="0" fontId="110" fillId="55" borderId="4" xfId="0" applyFont="1" applyFill="1" applyBorder="1" applyAlignment="1">
      <alignment vertical="top"/>
    </xf>
    <xf numFmtId="0" fontId="6" fillId="55" borderId="3" xfId="0" applyFont="1" applyFill="1" applyBorder="1" applyAlignment="1">
      <alignment vertical="top"/>
    </xf>
    <xf numFmtId="0" fontId="6" fillId="55" borderId="4" xfId="0" applyFont="1" applyFill="1" applyBorder="1" applyAlignment="1">
      <alignment vertical="top"/>
    </xf>
    <xf numFmtId="0" fontId="12" fillId="55" borderId="93" xfId="0" applyFont="1" applyFill="1" applyBorder="1" applyAlignment="1">
      <alignment vertical="top"/>
    </xf>
    <xf numFmtId="0" fontId="3" fillId="55" borderId="3" xfId="0" applyFont="1" applyFill="1" applyBorder="1"/>
    <xf numFmtId="0" fontId="3" fillId="55" borderId="4" xfId="0" applyFont="1" applyFill="1" applyBorder="1"/>
    <xf numFmtId="0" fontId="12" fillId="0" borderId="92" xfId="0" applyFont="1" applyBorder="1" applyAlignment="1">
      <alignment vertical="top"/>
    </xf>
    <xf numFmtId="0" fontId="6" fillId="0" borderId="94" xfId="0" applyFont="1" applyBorder="1" applyAlignment="1">
      <alignment vertical="top"/>
    </xf>
    <xf numFmtId="0" fontId="104" fillId="0" borderId="61" xfId="0" applyFont="1" applyBorder="1" applyAlignment="1">
      <alignment horizontal="center" vertical="top"/>
    </xf>
    <xf numFmtId="0" fontId="104" fillId="0" borderId="94" xfId="0" applyFont="1" applyBorder="1" applyAlignment="1">
      <alignment horizontal="center" vertical="top"/>
    </xf>
    <xf numFmtId="0" fontId="104" fillId="0" borderId="85" xfId="0" applyFont="1" applyBorder="1" applyAlignment="1">
      <alignment horizontal="center" vertical="top"/>
    </xf>
    <xf numFmtId="0" fontId="104" fillId="0" borderId="96" xfId="0" applyFont="1" applyBorder="1" applyAlignment="1">
      <alignment horizontal="center" vertical="top"/>
    </xf>
    <xf numFmtId="0" fontId="104" fillId="0" borderId="7" xfId="0" applyFont="1" applyBorder="1" applyAlignment="1">
      <alignment vertical="top"/>
    </xf>
    <xf numFmtId="0" fontId="104" fillId="56" borderId="95" xfId="0" applyFont="1" applyFill="1" applyBorder="1" applyAlignment="1">
      <alignment vertical="top"/>
    </xf>
    <xf numFmtId="0" fontId="6" fillId="56" borderId="93" xfId="0" applyFont="1" applyFill="1" applyBorder="1" applyAlignment="1">
      <alignment vertical="top"/>
    </xf>
    <xf numFmtId="0" fontId="104" fillId="56" borderId="2" xfId="0" applyFont="1" applyFill="1" applyBorder="1" applyAlignment="1">
      <alignment vertical="top"/>
    </xf>
    <xf numFmtId="0" fontId="6" fillId="56" borderId="3" xfId="0" applyFont="1" applyFill="1" applyBorder="1" applyAlignment="1">
      <alignment vertical="top"/>
    </xf>
    <xf numFmtId="0" fontId="104" fillId="56" borderId="5" xfId="0" applyFont="1" applyFill="1" applyBorder="1" applyAlignment="1">
      <alignment vertical="top"/>
    </xf>
    <xf numFmtId="0" fontId="6" fillId="56" borderId="4" xfId="0" applyFont="1" applyFill="1" applyBorder="1" applyAlignment="1">
      <alignment vertical="top"/>
    </xf>
    <xf numFmtId="0" fontId="104" fillId="56" borderId="93" xfId="0" applyFont="1" applyFill="1" applyBorder="1" applyAlignment="1">
      <alignment vertical="top"/>
    </xf>
    <xf numFmtId="0" fontId="101" fillId="56" borderId="3" xfId="0" applyFont="1" applyFill="1" applyBorder="1" applyAlignment="1">
      <alignment vertical="top"/>
    </xf>
    <xf numFmtId="0" fontId="110" fillId="56" borderId="3" xfId="0" applyFont="1" applyFill="1" applyBorder="1" applyAlignment="1">
      <alignment vertical="top"/>
    </xf>
    <xf numFmtId="0" fontId="104" fillId="56" borderId="3" xfId="0" applyFont="1" applyFill="1" applyBorder="1" applyAlignment="1">
      <alignment vertical="top"/>
    </xf>
    <xf numFmtId="0" fontId="104" fillId="56" borderId="4" xfId="0" applyFont="1" applyFill="1" applyBorder="1" applyAlignment="1">
      <alignment vertical="top"/>
    </xf>
    <xf numFmtId="0" fontId="104" fillId="55" borderId="92" xfId="0" applyFont="1" applyFill="1" applyBorder="1" applyAlignment="1">
      <alignment vertical="top"/>
    </xf>
    <xf numFmtId="0" fontId="6" fillId="55" borderId="92" xfId="0" applyFont="1" applyFill="1" applyBorder="1" applyAlignment="1">
      <alignment vertical="top"/>
    </xf>
    <xf numFmtId="0" fontId="101" fillId="56" borderId="2" xfId="0" applyFont="1" applyFill="1" applyBorder="1" applyAlignment="1">
      <alignment vertical="top"/>
    </xf>
    <xf numFmtId="0" fontId="101" fillId="56" borderId="5" xfId="0" applyFont="1" applyFill="1" applyBorder="1" applyAlignment="1">
      <alignment vertical="top"/>
    </xf>
    <xf numFmtId="0" fontId="110" fillId="56" borderId="4" xfId="0" applyFont="1" applyFill="1" applyBorder="1" applyAlignment="1">
      <alignment vertical="top"/>
    </xf>
    <xf numFmtId="0" fontId="104" fillId="56" borderId="93" xfId="0" applyFont="1" applyFill="1" applyBorder="1" applyAlignment="1">
      <alignment vertical="top" wrapText="1"/>
    </xf>
    <xf numFmtId="0" fontId="104" fillId="56" borderId="3" xfId="0" applyFont="1" applyFill="1" applyBorder="1" applyAlignment="1">
      <alignment vertical="top" wrapText="1"/>
    </xf>
    <xf numFmtId="0" fontId="104" fillId="56" borderId="4" xfId="0" applyFont="1" applyFill="1" applyBorder="1" applyAlignment="1">
      <alignment vertical="top" wrapText="1"/>
    </xf>
    <xf numFmtId="0" fontId="104" fillId="56" borderId="95" xfId="0" applyFont="1" applyFill="1" applyBorder="1" applyAlignment="1">
      <alignment vertical="top" wrapText="1"/>
    </xf>
    <xf numFmtId="0" fontId="6" fillId="56" borderId="63" xfId="0" applyFont="1" applyFill="1" applyBorder="1" applyAlignment="1">
      <alignment vertical="top"/>
    </xf>
    <xf numFmtId="0" fontId="6" fillId="56" borderId="6" xfId="0" applyFont="1" applyFill="1" applyBorder="1" applyAlignment="1">
      <alignment vertical="top"/>
    </xf>
    <xf numFmtId="0" fontId="6" fillId="56" borderId="7" xfId="0" applyFont="1" applyFill="1" applyBorder="1" applyAlignment="1">
      <alignment vertical="top"/>
    </xf>
    <xf numFmtId="0" fontId="104" fillId="0" borderId="97" xfId="0" applyFont="1" applyBorder="1" applyAlignment="1">
      <alignment horizontal="center" vertical="top"/>
    </xf>
    <xf numFmtId="0" fontId="115" fillId="0" borderId="93" xfId="0" applyFont="1" applyBorder="1" applyAlignment="1">
      <alignment vertical="top"/>
    </xf>
    <xf numFmtId="0" fontId="111" fillId="0" borderId="63" xfId="0" applyFont="1" applyBorder="1" applyAlignment="1">
      <alignment vertical="top"/>
    </xf>
    <xf numFmtId="0" fontId="107" fillId="0" borderId="92" xfId="0" applyFont="1" applyBorder="1" applyAlignment="1">
      <alignment vertical="top"/>
    </xf>
    <xf numFmtId="0" fontId="111" fillId="0" borderId="92" xfId="0" applyFont="1" applyBorder="1" applyAlignment="1">
      <alignment vertical="top"/>
    </xf>
    <xf numFmtId="0" fontId="116" fillId="0" borderId="93" xfId="0" applyFont="1" applyBorder="1" applyAlignment="1">
      <alignment vertical="top"/>
    </xf>
    <xf numFmtId="0" fontId="117" fillId="0" borderId="63" xfId="0" applyFont="1" applyBorder="1" applyAlignment="1">
      <alignment vertical="top"/>
    </xf>
    <xf numFmtId="0" fontId="111" fillId="0" borderId="0" xfId="0" applyFont="1" applyAlignment="1">
      <alignment vertical="top"/>
    </xf>
    <xf numFmtId="193" fontId="9" fillId="0" borderId="0" xfId="0" applyNumberFormat="1" applyFont="1" applyAlignment="1">
      <alignment horizontal="center" vertical="center"/>
    </xf>
    <xf numFmtId="0" fontId="110" fillId="0" borderId="99" xfId="0" applyFont="1" applyBorder="1" applyAlignment="1">
      <alignment vertical="top"/>
    </xf>
    <xf numFmtId="178" fontId="10" fillId="0" borderId="99" xfId="0" applyNumberFormat="1" applyFont="1" applyBorder="1" applyAlignment="1">
      <alignment horizontal="center" vertical="center"/>
    </xf>
    <xf numFmtId="193" fontId="9" fillId="0" borderId="99" xfId="0" applyNumberFormat="1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6" fillId="0" borderId="99" xfId="0" applyFont="1" applyBorder="1" applyAlignment="1">
      <alignment vertical="top"/>
    </xf>
    <xf numFmtId="0" fontId="6" fillId="0" borderId="98" xfId="0" applyFont="1" applyBorder="1" applyAlignment="1">
      <alignment vertical="top"/>
    </xf>
    <xf numFmtId="0" fontId="104" fillId="0" borderId="100" xfId="0" applyFont="1" applyBorder="1" applyAlignment="1">
      <alignment horizontal="center" vertical="top"/>
    </xf>
    <xf numFmtId="0" fontId="101" fillId="56" borderId="4" xfId="0" applyFont="1" applyFill="1" applyBorder="1" applyAlignment="1">
      <alignment vertical="top"/>
    </xf>
    <xf numFmtId="0" fontId="101" fillId="52" borderId="0" xfId="0" applyFont="1" applyFill="1" applyAlignment="1">
      <alignment vertical="top"/>
    </xf>
    <xf numFmtId="0" fontId="104" fillId="57" borderId="92" xfId="0" applyFont="1" applyFill="1" applyBorder="1" applyAlignment="1">
      <alignment vertical="top"/>
    </xf>
    <xf numFmtId="0" fontId="6" fillId="57" borderId="92" xfId="0" applyFont="1" applyFill="1" applyBorder="1" applyAlignment="1">
      <alignment vertical="top"/>
    </xf>
    <xf numFmtId="0" fontId="118" fillId="0" borderId="101" xfId="0" applyFont="1" applyBorder="1" applyAlignment="1">
      <alignment horizontal="center" vertical="center"/>
    </xf>
    <xf numFmtId="0" fontId="103" fillId="0" borderId="0" xfId="0" applyFont="1" applyAlignment="1">
      <alignment horizontal="center" vertical="top"/>
    </xf>
    <xf numFmtId="193" fontId="9" fillId="0" borderId="65" xfId="0" applyNumberFormat="1" applyFont="1" applyBorder="1" applyAlignment="1">
      <alignment horizontal="center" vertical="center"/>
    </xf>
    <xf numFmtId="193" fontId="9" fillId="0" borderId="66" xfId="0" applyNumberFormat="1" applyFont="1" applyBorder="1" applyAlignment="1">
      <alignment horizontal="center" vertical="center"/>
    </xf>
    <xf numFmtId="178" fontId="10" fillId="0" borderId="19" xfId="0" applyNumberFormat="1" applyFont="1" applyBorder="1" applyAlignment="1">
      <alignment horizontal="center" vertical="center"/>
    </xf>
    <xf numFmtId="178" fontId="10" fillId="0" borderId="21" xfId="0" applyNumberFormat="1" applyFont="1" applyBorder="1" applyAlignment="1">
      <alignment horizontal="center" vertical="center"/>
    </xf>
    <xf numFmtId="178" fontId="10" fillId="0" borderId="20" xfId="0" applyNumberFormat="1" applyFont="1" applyBorder="1" applyAlignment="1">
      <alignment horizontal="center" vertical="center"/>
    </xf>
    <xf numFmtId="0" fontId="110" fillId="0" borderId="0" xfId="0" applyFont="1" applyAlignment="1">
      <alignment horizontal="center" vertical="top" textRotation="255"/>
    </xf>
    <xf numFmtId="0" fontId="104" fillId="0" borderId="85" xfId="0" applyFont="1" applyBorder="1" applyAlignment="1">
      <alignment horizontal="center" vertical="top"/>
    </xf>
    <xf numFmtId="0" fontId="104" fillId="0" borderId="96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104" fillId="0" borderId="61" xfId="0" applyFont="1" applyBorder="1" applyAlignment="1">
      <alignment horizontal="center" vertical="top"/>
    </xf>
    <xf numFmtId="0" fontId="104" fillId="0" borderId="97" xfId="0" applyFont="1" applyBorder="1" applyAlignment="1">
      <alignment horizontal="center" vertical="top"/>
    </xf>
    <xf numFmtId="0" fontId="104" fillId="0" borderId="94" xfId="0" applyFont="1" applyBorder="1" applyAlignment="1">
      <alignment horizontal="center" vertical="top"/>
    </xf>
    <xf numFmtId="176" fontId="8" fillId="0" borderId="5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4" fillId="0" borderId="87" xfId="0" applyFont="1" applyBorder="1" applyAlignment="1">
      <alignment horizontal="center" vertical="top"/>
    </xf>
    <xf numFmtId="0" fontId="104" fillId="54" borderId="61" xfId="0" applyFont="1" applyFill="1" applyBorder="1" applyAlignment="1">
      <alignment horizontal="center" vertical="top"/>
    </xf>
    <xf numFmtId="0" fontId="104" fillId="54" borderId="97" xfId="0" applyFont="1" applyFill="1" applyBorder="1" applyAlignment="1">
      <alignment horizontal="center" vertical="top"/>
    </xf>
    <xf numFmtId="0" fontId="104" fillId="54" borderId="94" xfId="0" applyFont="1" applyFill="1" applyBorder="1" applyAlignment="1">
      <alignment horizontal="center" vertical="top"/>
    </xf>
    <xf numFmtId="0" fontId="97" fillId="0" borderId="67" xfId="0" applyFont="1" applyBorder="1" applyAlignment="1">
      <alignment horizontal="center" vertical="center"/>
    </xf>
    <xf numFmtId="0" fontId="97" fillId="0" borderId="25" xfId="0" applyFont="1" applyBorder="1" applyAlignment="1">
      <alignment horizontal="center" vertical="center"/>
    </xf>
    <xf numFmtId="0" fontId="97" fillId="0" borderId="22" xfId="0" applyFont="1" applyBorder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7" fillId="0" borderId="70" xfId="0" applyFont="1" applyBorder="1" applyAlignment="1">
      <alignment horizontal="center" vertical="center"/>
    </xf>
    <xf numFmtId="0" fontId="97" fillId="0" borderId="101" xfId="0" applyFont="1" applyBorder="1" applyAlignment="1">
      <alignment horizontal="center" vertical="center"/>
    </xf>
    <xf numFmtId="176" fontId="98" fillId="0" borderId="68" xfId="0" applyNumberFormat="1" applyFont="1" applyBorder="1" applyAlignment="1">
      <alignment horizontal="center" vertical="center"/>
    </xf>
    <xf numFmtId="176" fontId="98" fillId="0" borderId="25" xfId="0" applyNumberFormat="1" applyFont="1" applyBorder="1" applyAlignment="1">
      <alignment horizontal="center" vertical="center"/>
    </xf>
    <xf numFmtId="176" fontId="98" fillId="0" borderId="69" xfId="0" applyNumberFormat="1" applyFont="1" applyBorder="1" applyAlignment="1">
      <alignment horizontal="center" vertical="center"/>
    </xf>
    <xf numFmtId="176" fontId="98" fillId="0" borderId="74" xfId="0" applyNumberFormat="1" applyFont="1" applyBorder="1" applyAlignment="1">
      <alignment horizontal="center" vertical="center"/>
    </xf>
    <xf numFmtId="176" fontId="98" fillId="0" borderId="0" xfId="0" applyNumberFormat="1" applyFont="1" applyAlignment="1">
      <alignment horizontal="center" vertical="center"/>
    </xf>
    <xf numFmtId="176" fontId="98" fillId="0" borderId="73" xfId="0" applyNumberFormat="1" applyFont="1" applyBorder="1" applyAlignment="1">
      <alignment horizontal="center" vertical="center"/>
    </xf>
    <xf numFmtId="176" fontId="98" fillId="0" borderId="71" xfId="0" applyNumberFormat="1" applyFont="1" applyBorder="1" applyAlignment="1">
      <alignment horizontal="center" vertical="center"/>
    </xf>
    <xf numFmtId="176" fontId="98" fillId="0" borderId="101" xfId="0" applyNumberFormat="1" applyFont="1" applyBorder="1" applyAlignment="1">
      <alignment horizontal="center" vertical="center"/>
    </xf>
    <xf numFmtId="176" fontId="98" fillId="0" borderId="72" xfId="0" applyNumberFormat="1" applyFont="1" applyBorder="1" applyAlignment="1">
      <alignment horizontal="center" vertical="center"/>
    </xf>
    <xf numFmtId="0" fontId="99" fillId="0" borderId="68" xfId="0" applyFont="1" applyBorder="1" applyAlignment="1">
      <alignment horizontal="center" vertical="center"/>
    </xf>
    <xf numFmtId="0" fontId="99" fillId="0" borderId="25" xfId="0" applyFont="1" applyBorder="1" applyAlignment="1">
      <alignment horizontal="center" vertical="center"/>
    </xf>
    <xf numFmtId="0" fontId="99" fillId="0" borderId="69" xfId="0" applyFont="1" applyBorder="1" applyAlignment="1">
      <alignment horizontal="center" vertical="center"/>
    </xf>
    <xf numFmtId="0" fontId="99" fillId="0" borderId="74" xfId="0" applyFont="1" applyBorder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99" fillId="0" borderId="73" xfId="0" applyFont="1" applyBorder="1" applyAlignment="1">
      <alignment horizontal="center" vertical="center"/>
    </xf>
    <xf numFmtId="0" fontId="99" fillId="0" borderId="71" xfId="0" applyFont="1" applyBorder="1" applyAlignment="1">
      <alignment horizontal="center" vertical="center"/>
    </xf>
    <xf numFmtId="0" fontId="99" fillId="0" borderId="101" xfId="0" applyFont="1" applyBorder="1" applyAlignment="1">
      <alignment horizontal="center" vertical="center"/>
    </xf>
    <xf numFmtId="0" fontId="99" fillId="0" borderId="72" xfId="0" applyFont="1" applyBorder="1" applyAlignment="1">
      <alignment horizontal="center" vertical="center"/>
    </xf>
    <xf numFmtId="178" fontId="99" fillId="0" borderId="68" xfId="0" applyNumberFormat="1" applyFont="1" applyBorder="1" applyAlignment="1">
      <alignment horizontal="center" vertical="center"/>
    </xf>
    <xf numFmtId="178" fontId="99" fillId="0" borderId="25" xfId="0" applyNumberFormat="1" applyFont="1" applyBorder="1" applyAlignment="1">
      <alignment horizontal="center" vertical="center"/>
    </xf>
    <xf numFmtId="178" fontId="99" fillId="0" borderId="69" xfId="0" applyNumberFormat="1" applyFont="1" applyBorder="1" applyAlignment="1">
      <alignment horizontal="center" vertical="center"/>
    </xf>
    <xf numFmtId="178" fontId="99" fillId="0" borderId="74" xfId="0" applyNumberFormat="1" applyFont="1" applyBorder="1" applyAlignment="1">
      <alignment horizontal="center" vertical="center"/>
    </xf>
    <xf numFmtId="178" fontId="99" fillId="0" borderId="0" xfId="0" applyNumberFormat="1" applyFont="1" applyAlignment="1">
      <alignment horizontal="center" vertical="center"/>
    </xf>
    <xf numFmtId="178" fontId="99" fillId="0" borderId="73" xfId="0" applyNumberFormat="1" applyFont="1" applyBorder="1" applyAlignment="1">
      <alignment horizontal="center" vertical="center"/>
    </xf>
    <xf numFmtId="178" fontId="99" fillId="0" borderId="71" xfId="0" applyNumberFormat="1" applyFont="1" applyBorder="1" applyAlignment="1">
      <alignment horizontal="center" vertical="center"/>
    </xf>
    <xf numFmtId="178" fontId="99" fillId="0" borderId="101" xfId="0" applyNumberFormat="1" applyFont="1" applyBorder="1" applyAlignment="1">
      <alignment horizontal="center" vertical="center"/>
    </xf>
    <xf numFmtId="178" fontId="99" fillId="0" borderId="72" xfId="0" applyNumberFormat="1" applyFont="1" applyBorder="1" applyAlignment="1">
      <alignment horizontal="center" vertical="center"/>
    </xf>
    <xf numFmtId="0" fontId="9" fillId="0" borderId="65" xfId="0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/>
    </xf>
    <xf numFmtId="0" fontId="97" fillId="0" borderId="64" xfId="0" applyFont="1" applyBorder="1" applyAlignment="1">
      <alignment horizontal="center" vertical="center"/>
    </xf>
    <xf numFmtId="0" fontId="97" fillId="0" borderId="20" xfId="0" applyFont="1" applyBorder="1" applyAlignment="1">
      <alignment horizontal="center" vertical="center"/>
    </xf>
  </cellXfs>
  <cellStyles count="314">
    <cellStyle name="???????" xfId="54" xr:uid="{00000000-0005-0000-0000-000000000000}"/>
    <cellStyle name="????????????" xfId="55" xr:uid="{00000000-0005-0000-0000-000001000000}"/>
    <cellStyle name="?\??・?????n?C?pー???“?N" xfId="56" xr:uid="{00000000-0005-0000-0000-000002000000}"/>
    <cellStyle name="?…??・?? [0.00]_Data" xfId="57" xr:uid="{00000000-0005-0000-0000-000003000000}"/>
    <cellStyle name="?…??・??_Data" xfId="58" xr:uid="{00000000-0005-0000-0000-000004000000}"/>
    <cellStyle name="?n?C?pー???“?N" xfId="59" xr:uid="{00000000-0005-0000-0000-000005000000}"/>
    <cellStyle name="?W・_‘?吹h”??r" xfId="60" xr:uid="{00000000-0005-0000-0000-000006000000}"/>
    <cellStyle name="_063_帳票イメージ_梱包パターン君" xfId="61" xr:uid="{00000000-0005-0000-0000-000007000000}"/>
    <cellStyle name="_0907ｵｰﾀﾞｰ比較改（確定）" xfId="62" xr:uid="{00000000-0005-0000-0000-000008000000}"/>
    <cellStyle name="_0907月度_NZ_OPシート(確定)" xfId="63" xr:uid="{00000000-0005-0000-0000-000009000000}"/>
    <cellStyle name="_0907月度_NZ_OPシート(確定)_(1.12-17)1501NZ加工生産計画(確定)" xfId="64" xr:uid="{00000000-0005-0000-0000-00000A000000}"/>
    <cellStyle name="_0907月度_NZ_OPシート(確定)_NZ1加工計画送信ﾏｸﾛ(1月)" xfId="65" xr:uid="{00000000-0005-0000-0000-00000B000000}"/>
    <cellStyle name="_0907月度_NZ_OPシート(確定)_NZ2加工計画送信ﾏｸﾛ(1月)" xfId="66" xr:uid="{00000000-0005-0000-0000-00000C000000}"/>
    <cellStyle name="_0907月度_NZ_OPシート(確定)_NZ生産計画①" xfId="67" xr:uid="{00000000-0005-0000-0000-00000D000000}"/>
    <cellStyle name="_0909ｵｰﾀﾞｰ比較改（確定）" xfId="68" xr:uid="{00000000-0005-0000-0000-00000E000000}"/>
    <cellStyle name="_0912NZ加工生産計画配分フォロー" xfId="69" xr:uid="{00000000-0005-0000-0000-00000F000000}"/>
    <cellStyle name="_1002配分案時パターン2" xfId="70" xr:uid="{00000000-0005-0000-0000-000010000000}"/>
    <cellStyle name="_1002配分案時パターン2 2" xfId="153" xr:uid="{00000000-0005-0000-0000-000011000000}"/>
    <cellStyle name="_1002配分案時パターン2 3" xfId="152" xr:uid="{00000000-0005-0000-0000-000012000000}"/>
    <cellStyle name="_1012ｵｰﾀﾞｰ比較（速報）" xfId="71" xr:uid="{00000000-0005-0000-0000-000013000000}"/>
    <cellStyle name="_10月の低炭素切替パターン検証 (09.08.04)" xfId="72" xr:uid="{00000000-0005-0000-0000-000014000000}"/>
    <cellStyle name="_1103ｵｰﾀﾞｰ比較（速報）" xfId="73" xr:uid="{00000000-0005-0000-0000-000015000000}"/>
    <cellStyle name="_1501車両配分案時パターン_TMEJ､KY302､ (2)" xfId="74" xr:uid="{00000000-0005-0000-0000-000016000000}"/>
    <cellStyle name="_1501車両配分案時パターン_TMEJ､KY302､ (2) 2" xfId="155" xr:uid="{00000000-0005-0000-0000-000017000000}"/>
    <cellStyle name="_1501車両配分案時パターン_TMEJ､KY302､ (2) 3" xfId="154" xr:uid="{00000000-0005-0000-0000-000018000000}"/>
    <cellStyle name="_A" xfId="75" xr:uid="{00000000-0005-0000-0000-000019000000}"/>
    <cellStyle name="_CKD1204確定" xfId="76" xr:uid="{00000000-0005-0000-0000-00001A000000}"/>
    <cellStyle name="_NZ生産計画①" xfId="77" xr:uid="{00000000-0005-0000-0000-00001B000000}"/>
    <cellStyle name="_NZ生産計画①_1" xfId="78" xr:uid="{00000000-0005-0000-0000-00001C000000}"/>
    <cellStyle name="_コピー ～ CKD 新梱包計画表11 11月" xfId="79" xr:uid="{00000000-0005-0000-0000-00001D000000}"/>
    <cellStyle name="_生産パターン表NZ_ALL（08.11.06）送付用" xfId="80" xr:uid="{00000000-0005-0000-0000-00001E000000}"/>
    <cellStyle name="_日程別検証AR" xfId="81" xr:uid="{00000000-0005-0000-0000-00001F000000}"/>
    <cellStyle name="_年計詳細ﾃﾞｰﾀ" xfId="82" xr:uid="{00000000-0005-0000-0000-000020000000}"/>
    <cellStyle name="’?‰? [0.00]_?‰?C?“??" xfId="83" xr:uid="{00000000-0005-0000-0000-000021000000}"/>
    <cellStyle name="’?‰?_?‰?C?“??" xfId="84" xr:uid="{00000000-0005-0000-0000-000022000000}"/>
    <cellStyle name="•W€_‘ä””äŠr" xfId="85" xr:uid="{00000000-0005-0000-0000-000023000000}"/>
    <cellStyle name="20% - アクセント 1 2" xfId="5" xr:uid="{00000000-0005-0000-0000-000024000000}"/>
    <cellStyle name="20% - アクセント 1 2 2" xfId="157" xr:uid="{00000000-0005-0000-0000-000025000000}"/>
    <cellStyle name="20% - アクセント 1 3" xfId="156" xr:uid="{00000000-0005-0000-0000-000026000000}"/>
    <cellStyle name="20% - アクセント 2 2" xfId="6" xr:uid="{00000000-0005-0000-0000-000027000000}"/>
    <cellStyle name="20% - アクセント 2 2 2" xfId="159" xr:uid="{00000000-0005-0000-0000-000028000000}"/>
    <cellStyle name="20% - アクセント 2 3" xfId="158" xr:uid="{00000000-0005-0000-0000-000029000000}"/>
    <cellStyle name="20% - アクセント 3 2" xfId="7" xr:uid="{00000000-0005-0000-0000-00002A000000}"/>
    <cellStyle name="20% - アクセント 3 2 2" xfId="161" xr:uid="{00000000-0005-0000-0000-00002B000000}"/>
    <cellStyle name="20% - アクセント 3 3" xfId="160" xr:uid="{00000000-0005-0000-0000-00002C000000}"/>
    <cellStyle name="20% - アクセント 4 2" xfId="8" xr:uid="{00000000-0005-0000-0000-00002D000000}"/>
    <cellStyle name="20% - アクセント 4 2 2" xfId="163" xr:uid="{00000000-0005-0000-0000-00002E000000}"/>
    <cellStyle name="20% - アクセント 4 3" xfId="162" xr:uid="{00000000-0005-0000-0000-00002F000000}"/>
    <cellStyle name="20% - アクセント 5 2" xfId="9" xr:uid="{00000000-0005-0000-0000-000030000000}"/>
    <cellStyle name="20% - アクセント 5 2 2" xfId="165" xr:uid="{00000000-0005-0000-0000-000031000000}"/>
    <cellStyle name="20% - アクセント 5 3" xfId="164" xr:uid="{00000000-0005-0000-0000-000032000000}"/>
    <cellStyle name="20% - アクセント 6 2" xfId="10" xr:uid="{00000000-0005-0000-0000-000033000000}"/>
    <cellStyle name="20% - アクセント 6 2 2" xfId="167" xr:uid="{00000000-0005-0000-0000-000034000000}"/>
    <cellStyle name="20% - アクセント 6 3" xfId="166" xr:uid="{00000000-0005-0000-0000-000035000000}"/>
    <cellStyle name="40% - アクセント 1 2" xfId="11" xr:uid="{00000000-0005-0000-0000-000036000000}"/>
    <cellStyle name="40% - アクセント 1 2 2" xfId="169" xr:uid="{00000000-0005-0000-0000-000037000000}"/>
    <cellStyle name="40% - アクセント 1 3" xfId="168" xr:uid="{00000000-0005-0000-0000-000038000000}"/>
    <cellStyle name="40% - アクセント 2 2" xfId="12" xr:uid="{00000000-0005-0000-0000-000039000000}"/>
    <cellStyle name="40% - アクセント 2 2 2" xfId="171" xr:uid="{00000000-0005-0000-0000-00003A000000}"/>
    <cellStyle name="40% - アクセント 2 3" xfId="170" xr:uid="{00000000-0005-0000-0000-00003B000000}"/>
    <cellStyle name="40% - アクセント 3 2" xfId="13" xr:uid="{00000000-0005-0000-0000-00003C000000}"/>
    <cellStyle name="40% - アクセント 3 2 2" xfId="173" xr:uid="{00000000-0005-0000-0000-00003D000000}"/>
    <cellStyle name="40% - アクセント 3 3" xfId="172" xr:uid="{00000000-0005-0000-0000-00003E000000}"/>
    <cellStyle name="40% - アクセント 4 2" xfId="14" xr:uid="{00000000-0005-0000-0000-00003F000000}"/>
    <cellStyle name="40% - アクセント 4 2 2" xfId="175" xr:uid="{00000000-0005-0000-0000-000040000000}"/>
    <cellStyle name="40% - アクセント 4 3" xfId="174" xr:uid="{00000000-0005-0000-0000-000041000000}"/>
    <cellStyle name="40% - アクセント 5 2" xfId="15" xr:uid="{00000000-0005-0000-0000-000042000000}"/>
    <cellStyle name="40% - アクセント 5 2 2" xfId="177" xr:uid="{00000000-0005-0000-0000-000043000000}"/>
    <cellStyle name="40% - アクセント 5 3" xfId="176" xr:uid="{00000000-0005-0000-0000-000044000000}"/>
    <cellStyle name="40% - アクセント 6 2" xfId="16" xr:uid="{00000000-0005-0000-0000-000045000000}"/>
    <cellStyle name="40% - アクセント 6 2 2" xfId="179" xr:uid="{00000000-0005-0000-0000-000046000000}"/>
    <cellStyle name="40% - アクセント 6 3" xfId="178" xr:uid="{00000000-0005-0000-0000-000047000000}"/>
    <cellStyle name="60% - アクセント 1 2" xfId="17" xr:uid="{00000000-0005-0000-0000-000048000000}"/>
    <cellStyle name="60% - アクセント 1 2 2" xfId="181" xr:uid="{00000000-0005-0000-0000-000049000000}"/>
    <cellStyle name="60% - アクセント 1 3" xfId="180" xr:uid="{00000000-0005-0000-0000-00004A000000}"/>
    <cellStyle name="60% - アクセント 2 2" xfId="18" xr:uid="{00000000-0005-0000-0000-00004B000000}"/>
    <cellStyle name="60% - アクセント 2 2 2" xfId="183" xr:uid="{00000000-0005-0000-0000-00004C000000}"/>
    <cellStyle name="60% - アクセント 2 3" xfId="182" xr:uid="{00000000-0005-0000-0000-00004D000000}"/>
    <cellStyle name="60% - アクセント 3 2" xfId="19" xr:uid="{00000000-0005-0000-0000-00004E000000}"/>
    <cellStyle name="60% - アクセント 3 2 2" xfId="185" xr:uid="{00000000-0005-0000-0000-00004F000000}"/>
    <cellStyle name="60% - アクセント 3 3" xfId="184" xr:uid="{00000000-0005-0000-0000-000050000000}"/>
    <cellStyle name="60% - アクセント 4 2" xfId="20" xr:uid="{00000000-0005-0000-0000-000051000000}"/>
    <cellStyle name="60% - アクセント 4 2 2" xfId="187" xr:uid="{00000000-0005-0000-0000-000052000000}"/>
    <cellStyle name="60% - アクセント 4 3" xfId="186" xr:uid="{00000000-0005-0000-0000-000053000000}"/>
    <cellStyle name="60% - アクセント 5 2" xfId="21" xr:uid="{00000000-0005-0000-0000-000054000000}"/>
    <cellStyle name="60% - アクセント 5 2 2" xfId="189" xr:uid="{00000000-0005-0000-0000-000055000000}"/>
    <cellStyle name="60% - アクセント 5 3" xfId="188" xr:uid="{00000000-0005-0000-0000-000056000000}"/>
    <cellStyle name="60% - アクセント 6 2" xfId="22" xr:uid="{00000000-0005-0000-0000-000057000000}"/>
    <cellStyle name="60% - アクセント 6 2 2" xfId="191" xr:uid="{00000000-0005-0000-0000-000058000000}"/>
    <cellStyle name="60% - アクセント 6 3" xfId="190" xr:uid="{00000000-0005-0000-0000-000059000000}"/>
    <cellStyle name="A4 Small 210 x 297 mm" xfId="23" xr:uid="{00000000-0005-0000-0000-00005A000000}"/>
    <cellStyle name="A4 Small 210 x 297 mm 2" xfId="86" xr:uid="{00000000-0005-0000-0000-00005B000000}"/>
    <cellStyle name="Background" xfId="87" xr:uid="{00000000-0005-0000-0000-00005C000000}"/>
    <cellStyle name="bessely" xfId="88" xr:uid="{00000000-0005-0000-0000-00005D000000}"/>
    <cellStyle name="bessely 2" xfId="193" xr:uid="{00000000-0005-0000-0000-00005E000000}"/>
    <cellStyle name="bessely 3" xfId="192" xr:uid="{00000000-0005-0000-0000-00005F000000}"/>
    <cellStyle name="Calc Currency (0)" xfId="89" xr:uid="{00000000-0005-0000-0000-000060000000}"/>
    <cellStyle name="Calc Currency (0) 2" xfId="195" xr:uid="{00000000-0005-0000-0000-000061000000}"/>
    <cellStyle name="Calc Currency (0) 3" xfId="196" xr:uid="{00000000-0005-0000-0000-000062000000}"/>
    <cellStyle name="Calc Currency (0) 4" xfId="194" xr:uid="{00000000-0005-0000-0000-000063000000}"/>
    <cellStyle name="Comma [0]_10-11 ORDER GUIDETRACK SHEET" xfId="90" xr:uid="{00000000-0005-0000-0000-000064000000}"/>
    <cellStyle name="comma zerodec" xfId="91" xr:uid="{00000000-0005-0000-0000-000065000000}"/>
    <cellStyle name="Comma_10-11 ORDER GUIDETRACK SHEET" xfId="92" xr:uid="{00000000-0005-0000-0000-000066000000}"/>
    <cellStyle name="Currency [0]_10-11 ORDER GUIDETRACK SHEET" xfId="93" xr:uid="{00000000-0005-0000-0000-000067000000}"/>
    <cellStyle name="Currency_10-11 ORDER GUIDETRACK SHEET" xfId="94" xr:uid="{00000000-0005-0000-0000-000068000000}"/>
    <cellStyle name="Currency1" xfId="95" xr:uid="{00000000-0005-0000-0000-000069000000}"/>
    <cellStyle name="Dollar (zero dec)" xfId="96" xr:uid="{00000000-0005-0000-0000-00006A000000}"/>
    <cellStyle name="Followed Hyperlink" xfId="97" xr:uid="{00000000-0005-0000-0000-00006B000000}"/>
    <cellStyle name="Grey" xfId="98" xr:uid="{00000000-0005-0000-0000-00006C000000}"/>
    <cellStyle name="Header1" xfId="99" xr:uid="{00000000-0005-0000-0000-00006D000000}"/>
    <cellStyle name="Header2" xfId="100" xr:uid="{00000000-0005-0000-0000-00006E000000}"/>
    <cellStyle name="Hyperlink" xfId="101" xr:uid="{00000000-0005-0000-0000-00006F000000}"/>
    <cellStyle name="Input [yellow]" xfId="102" xr:uid="{00000000-0005-0000-0000-000070000000}"/>
    <cellStyle name="KWE?W・" xfId="103" xr:uid="{00000000-0005-0000-0000-000071000000}"/>
    <cellStyle name="KWE標準" xfId="104" xr:uid="{00000000-0005-0000-0000-000072000000}"/>
    <cellStyle name="Milliers [0]_AR1194" xfId="105" xr:uid="{00000000-0005-0000-0000-000073000000}"/>
    <cellStyle name="Milliers_AR1194" xfId="106" xr:uid="{00000000-0005-0000-0000-000074000000}"/>
    <cellStyle name="Moeda [0]_aola" xfId="107" xr:uid="{00000000-0005-0000-0000-000075000000}"/>
    <cellStyle name="Moeda_aola" xfId="108" xr:uid="{00000000-0005-0000-0000-000076000000}"/>
    <cellStyle name="Mon?taire [0]_AR1194" xfId="109" xr:uid="{00000000-0005-0000-0000-000077000000}"/>
    <cellStyle name="Mon?taire_AR1194" xfId="110" xr:uid="{00000000-0005-0000-0000-000078000000}"/>
    <cellStyle name="Monétaire [0]_AR1194" xfId="111" xr:uid="{00000000-0005-0000-0000-000079000000}"/>
    <cellStyle name="Monétaire_AR1194" xfId="112" xr:uid="{00000000-0005-0000-0000-00007A000000}"/>
    <cellStyle name="Mon騁aire [0]_AR1194" xfId="113" xr:uid="{00000000-0005-0000-0000-00007B000000}"/>
    <cellStyle name="Mon騁aire_AR1194" xfId="114" xr:uid="{00000000-0005-0000-0000-00007C000000}"/>
    <cellStyle name="no dec" xfId="115" xr:uid="{00000000-0005-0000-0000-00007D000000}"/>
    <cellStyle name="Normal - Style1" xfId="116" xr:uid="{00000000-0005-0000-0000-00007E000000}"/>
    <cellStyle name="Normal - Style1 2" xfId="197" xr:uid="{00000000-0005-0000-0000-00007F000000}"/>
    <cellStyle name="Normal - Style1 3" xfId="198" xr:uid="{00000000-0005-0000-0000-000080000000}"/>
    <cellStyle name="Normal_#18-Internet" xfId="117" xr:uid="{00000000-0005-0000-0000-000081000000}"/>
    <cellStyle name="Percent [2]" xfId="118" xr:uid="{00000000-0005-0000-0000-000082000000}"/>
    <cellStyle name="Quantity" xfId="119" xr:uid="{00000000-0005-0000-0000-000083000000}"/>
    <cellStyle name="Separador de milhares [0]_Person" xfId="120" xr:uid="{00000000-0005-0000-0000-000084000000}"/>
    <cellStyle name="Separador de milhares_Person" xfId="121" xr:uid="{00000000-0005-0000-0000-000085000000}"/>
    <cellStyle name="siki" xfId="122" xr:uid="{00000000-0005-0000-0000-000086000000}"/>
    <cellStyle name="Standard_Data" xfId="123" xr:uid="{00000000-0005-0000-0000-000087000000}"/>
    <cellStyle name="subhead" xfId="124" xr:uid="{00000000-0005-0000-0000-000088000000}"/>
    <cellStyle name="W?hrung [0]_35ERI8T2gbIEMixb4v26icuOo" xfId="125" xr:uid="{00000000-0005-0000-0000-000089000000}"/>
    <cellStyle name="W?hrung_35ERI8T2gbIEMixb4v26icuOo" xfId="126" xr:uid="{00000000-0005-0000-0000-00008A000000}"/>
    <cellStyle name="Wahrung [0]_35ERI8T2gbIEMixb4v26icuOo" xfId="127" xr:uid="{00000000-0005-0000-0000-00008B000000}"/>
    <cellStyle name="Wahrung_35ERI8T2gbIEMixb4v26icuOo" xfId="128" xr:uid="{00000000-0005-0000-0000-00008C000000}"/>
    <cellStyle name="アクセント 1 2" xfId="24" xr:uid="{00000000-0005-0000-0000-00008D000000}"/>
    <cellStyle name="アクセント 1 2 2" xfId="200" xr:uid="{00000000-0005-0000-0000-00008E000000}"/>
    <cellStyle name="アクセント 1 3" xfId="199" xr:uid="{00000000-0005-0000-0000-00008F000000}"/>
    <cellStyle name="アクセント 2 2" xfId="25" xr:uid="{00000000-0005-0000-0000-000090000000}"/>
    <cellStyle name="アクセント 2 2 2" xfId="202" xr:uid="{00000000-0005-0000-0000-000091000000}"/>
    <cellStyle name="アクセント 2 3" xfId="201" xr:uid="{00000000-0005-0000-0000-000092000000}"/>
    <cellStyle name="アクセント 3 2" xfId="26" xr:uid="{00000000-0005-0000-0000-000093000000}"/>
    <cellStyle name="アクセント 3 2 2" xfId="204" xr:uid="{00000000-0005-0000-0000-000094000000}"/>
    <cellStyle name="アクセント 3 3" xfId="203" xr:uid="{00000000-0005-0000-0000-000095000000}"/>
    <cellStyle name="アクセント 4 2" xfId="27" xr:uid="{00000000-0005-0000-0000-000096000000}"/>
    <cellStyle name="アクセント 4 2 2" xfId="206" xr:uid="{00000000-0005-0000-0000-000097000000}"/>
    <cellStyle name="アクセント 4 3" xfId="205" xr:uid="{00000000-0005-0000-0000-000098000000}"/>
    <cellStyle name="アクセント 5 2" xfId="28" xr:uid="{00000000-0005-0000-0000-000099000000}"/>
    <cellStyle name="アクセント 5 2 2" xfId="208" xr:uid="{00000000-0005-0000-0000-00009A000000}"/>
    <cellStyle name="アクセント 5 3" xfId="207" xr:uid="{00000000-0005-0000-0000-00009B000000}"/>
    <cellStyle name="アクセント 6 2" xfId="29" xr:uid="{00000000-0005-0000-0000-00009C000000}"/>
    <cellStyle name="アクセント 6 2 2" xfId="210" xr:uid="{00000000-0005-0000-0000-00009D000000}"/>
    <cellStyle name="アクセント 6 3" xfId="209" xr:uid="{00000000-0005-0000-0000-00009E000000}"/>
    <cellStyle name="ｹ鮗ﾐﾀｲ_ｰ豼ｵﾁ･" xfId="129" xr:uid="{00000000-0005-0000-0000-00009F000000}"/>
    <cellStyle name="スタイル 1" xfId="130" xr:uid="{00000000-0005-0000-0000-0000A0000000}"/>
    <cellStyle name="センター" xfId="131" xr:uid="{00000000-0005-0000-0000-0000A1000000}"/>
    <cellStyle name="タイトル 2" xfId="30" xr:uid="{00000000-0005-0000-0000-0000A2000000}"/>
    <cellStyle name="タイトル 2 2" xfId="212" xr:uid="{00000000-0005-0000-0000-0000A3000000}"/>
    <cellStyle name="タイトル 3" xfId="211" xr:uid="{00000000-0005-0000-0000-0000A4000000}"/>
    <cellStyle name="チェック セル 2" xfId="31" xr:uid="{00000000-0005-0000-0000-0000A5000000}"/>
    <cellStyle name="チェック セル 2 2" xfId="214" xr:uid="{00000000-0005-0000-0000-0000A6000000}"/>
    <cellStyle name="チェック セル 3" xfId="213" xr:uid="{00000000-0005-0000-0000-0000A7000000}"/>
    <cellStyle name="ﾄﾞｸｶ [0]_ｰ霾ｹ" xfId="132" xr:uid="{00000000-0005-0000-0000-0000A8000000}"/>
    <cellStyle name="ﾄﾞｸｶ_ｰ霾ｹ" xfId="133" xr:uid="{00000000-0005-0000-0000-0000A9000000}"/>
    <cellStyle name="どちらでもない 2" xfId="32" xr:uid="{00000000-0005-0000-0000-0000AA000000}"/>
    <cellStyle name="どちらでもない 2 2" xfId="216" xr:uid="{00000000-0005-0000-0000-0000AB000000}"/>
    <cellStyle name="どちらでもない 3" xfId="215" xr:uid="{00000000-0005-0000-0000-0000AC000000}"/>
    <cellStyle name="ﾅ・ｭ [0]_ｰ霾ｹ" xfId="134" xr:uid="{00000000-0005-0000-0000-0000AD000000}"/>
    <cellStyle name="ﾅ・ｭ_ｰ霾ｹ" xfId="135" xr:uid="{00000000-0005-0000-0000-0000AE000000}"/>
    <cellStyle name="ﾇ･ﾁﾘ_ｰ霾ｹ" xfId="136" xr:uid="{00000000-0005-0000-0000-0000AF000000}"/>
    <cellStyle name="パーセント 2" xfId="4" xr:uid="{00000000-0005-0000-0000-0000B0000000}"/>
    <cellStyle name="パーセント 3" xfId="217" xr:uid="{00000000-0005-0000-0000-0000B1000000}"/>
    <cellStyle name="パーセント 4" xfId="2" xr:uid="{00000000-0005-0000-0000-0000B2000000}"/>
    <cellStyle name="ハイパーリンク 2" xfId="33" xr:uid="{00000000-0005-0000-0000-0000B3000000}"/>
    <cellStyle name="メモ 2" xfId="34" xr:uid="{00000000-0005-0000-0000-0000B4000000}"/>
    <cellStyle name="メモ 2 2" xfId="219" xr:uid="{00000000-0005-0000-0000-0000B5000000}"/>
    <cellStyle name="メモ 3" xfId="218" xr:uid="{00000000-0005-0000-0000-0000B6000000}"/>
    <cellStyle name="リンク セル 2" xfId="35" xr:uid="{00000000-0005-0000-0000-0000B7000000}"/>
    <cellStyle name="リンク セル 2 2" xfId="221" xr:uid="{00000000-0005-0000-0000-0000B8000000}"/>
    <cellStyle name="リンク セル 3" xfId="220" xr:uid="{00000000-0005-0000-0000-0000B9000000}"/>
    <cellStyle name="A" xfId="137" xr:uid="{00000000-0005-0000-0000-0000BA000000}"/>
    <cellStyle name="・" xfId="138" xr:uid="{00000000-0005-0000-0000-0000BB000000}"/>
    <cellStyle name="・ 2" xfId="223" xr:uid="{00000000-0005-0000-0000-0000BC000000}"/>
    <cellStyle name="・ 3" xfId="222" xr:uid="{00000000-0005-0000-0000-0000BD000000}"/>
    <cellStyle name="悪い 2" xfId="36" xr:uid="{00000000-0005-0000-0000-0000BE000000}"/>
    <cellStyle name="悪い 2 2" xfId="225" xr:uid="{00000000-0005-0000-0000-0000BF000000}"/>
    <cellStyle name="悪い 3" xfId="224" xr:uid="{00000000-0005-0000-0000-0000C0000000}"/>
    <cellStyle name="計算 2" xfId="37" xr:uid="{00000000-0005-0000-0000-0000C1000000}"/>
    <cellStyle name="計算 2 2" xfId="227" xr:uid="{00000000-0005-0000-0000-0000C2000000}"/>
    <cellStyle name="計算 3" xfId="226" xr:uid="{00000000-0005-0000-0000-0000C3000000}"/>
    <cellStyle name="警告文 2" xfId="38" xr:uid="{00000000-0005-0000-0000-0000C4000000}"/>
    <cellStyle name="警告文 2 2" xfId="229" xr:uid="{00000000-0005-0000-0000-0000C5000000}"/>
    <cellStyle name="警告文 3" xfId="228" xr:uid="{00000000-0005-0000-0000-0000C6000000}"/>
    <cellStyle name="桁・・・_Sheet1" xfId="139" xr:uid="{00000000-0005-0000-0000-0000C7000000}"/>
    <cellStyle name="桁区切り 2" xfId="39" xr:uid="{00000000-0005-0000-0000-0000C8000000}"/>
    <cellStyle name="桁区切り 2 2" xfId="231" xr:uid="{00000000-0005-0000-0000-0000C9000000}"/>
    <cellStyle name="桁区切り 2 3" xfId="232" xr:uid="{00000000-0005-0000-0000-0000CA000000}"/>
    <cellStyle name="桁区切り 2 4" xfId="230" xr:uid="{00000000-0005-0000-0000-0000CB000000}"/>
    <cellStyle name="桁区切り 3" xfId="140" xr:uid="{00000000-0005-0000-0000-0000CC000000}"/>
    <cellStyle name="桁区切り 4" xfId="141" xr:uid="{00000000-0005-0000-0000-0000CD000000}"/>
    <cellStyle name="桁区切り 5" xfId="142" xr:uid="{00000000-0005-0000-0000-0000CE000000}"/>
    <cellStyle name="桁区切り 6" xfId="143" xr:uid="{00000000-0005-0000-0000-0000CF000000}"/>
    <cellStyle name="桁区切り 7" xfId="144" xr:uid="{00000000-0005-0000-0000-0000D0000000}"/>
    <cellStyle name="桁区切り 8" xfId="53" xr:uid="{00000000-0005-0000-0000-0000D1000000}"/>
    <cellStyle name="見出し 1 2" xfId="40" xr:uid="{00000000-0005-0000-0000-0000D2000000}"/>
    <cellStyle name="見出し 1 2 2" xfId="234" xr:uid="{00000000-0005-0000-0000-0000D3000000}"/>
    <cellStyle name="見出し 1 3" xfId="233" xr:uid="{00000000-0005-0000-0000-0000D4000000}"/>
    <cellStyle name="見出し 2 2" xfId="41" xr:uid="{00000000-0005-0000-0000-0000D5000000}"/>
    <cellStyle name="見出し 2 2 2" xfId="236" xr:uid="{00000000-0005-0000-0000-0000D6000000}"/>
    <cellStyle name="見出し 2 3" xfId="235" xr:uid="{00000000-0005-0000-0000-0000D7000000}"/>
    <cellStyle name="見出し 3 2" xfId="42" xr:uid="{00000000-0005-0000-0000-0000D8000000}"/>
    <cellStyle name="見出し 3 2 2" xfId="238" xr:uid="{00000000-0005-0000-0000-0000D9000000}"/>
    <cellStyle name="見出し 3 3" xfId="237" xr:uid="{00000000-0005-0000-0000-0000DA000000}"/>
    <cellStyle name="見出し 4 2" xfId="43" xr:uid="{00000000-0005-0000-0000-0000DB000000}"/>
    <cellStyle name="見出し 4 2 2" xfId="240" xr:uid="{00000000-0005-0000-0000-0000DC000000}"/>
    <cellStyle name="見出し 4 3" xfId="239" xr:uid="{00000000-0005-0000-0000-0000DD000000}"/>
    <cellStyle name="集計 2" xfId="44" xr:uid="{00000000-0005-0000-0000-0000DE000000}"/>
    <cellStyle name="集計 2 2" xfId="242" xr:uid="{00000000-0005-0000-0000-0000DF000000}"/>
    <cellStyle name="集計 3" xfId="241" xr:uid="{00000000-0005-0000-0000-0000E0000000}"/>
    <cellStyle name="出力 2" xfId="45" xr:uid="{00000000-0005-0000-0000-0000E1000000}"/>
    <cellStyle name="出力 2 2" xfId="244" xr:uid="{00000000-0005-0000-0000-0000E2000000}"/>
    <cellStyle name="出力 3" xfId="243" xr:uid="{00000000-0005-0000-0000-0000E3000000}"/>
    <cellStyle name="章" xfId="145" xr:uid="{00000000-0005-0000-0000-0000E4000000}"/>
    <cellStyle name="説明文 2" xfId="46" xr:uid="{00000000-0005-0000-0000-0000E5000000}"/>
    <cellStyle name="説明文 2 2" xfId="246" xr:uid="{00000000-0005-0000-0000-0000E6000000}"/>
    <cellStyle name="説明文 3" xfId="245" xr:uid="{00000000-0005-0000-0000-0000E7000000}"/>
    <cellStyle name="台数" xfId="146" xr:uid="{00000000-0005-0000-0000-0000E8000000}"/>
    <cellStyle name="通貨 2" xfId="147" xr:uid="{00000000-0005-0000-0000-0000E9000000}"/>
    <cellStyle name="通貨 2 2" xfId="248" xr:uid="{00000000-0005-0000-0000-0000EA000000}"/>
    <cellStyle name="通貨 2 3" xfId="247" xr:uid="{00000000-0005-0000-0000-0000EB000000}"/>
    <cellStyle name="入力 2" xfId="47" xr:uid="{00000000-0005-0000-0000-0000EC000000}"/>
    <cellStyle name="入力 2 2" xfId="250" xr:uid="{00000000-0005-0000-0000-0000ED000000}"/>
    <cellStyle name="入力 3" xfId="249" xr:uid="{00000000-0005-0000-0000-0000EE000000}"/>
    <cellStyle name="年月" xfId="148" xr:uid="{00000000-0005-0000-0000-0000EF000000}"/>
    <cellStyle name="標準" xfId="0" builtinId="0"/>
    <cellStyle name="標準 10" xfId="251" xr:uid="{00000000-0005-0000-0000-0000F1000000}"/>
    <cellStyle name="標準 10 2" xfId="252" xr:uid="{00000000-0005-0000-0000-0000F2000000}"/>
    <cellStyle name="標準 10 3" xfId="253" xr:uid="{00000000-0005-0000-0000-0000F3000000}"/>
    <cellStyle name="標準 10 4" xfId="254" xr:uid="{00000000-0005-0000-0000-0000F4000000}"/>
    <cellStyle name="標準 10 5" xfId="255" xr:uid="{00000000-0005-0000-0000-0000F5000000}"/>
    <cellStyle name="標準 10 5 2" xfId="256" xr:uid="{00000000-0005-0000-0000-0000F6000000}"/>
    <cellStyle name="標準 11" xfId="257" xr:uid="{00000000-0005-0000-0000-0000F7000000}"/>
    <cellStyle name="標準 12" xfId="258" xr:uid="{00000000-0005-0000-0000-0000F8000000}"/>
    <cellStyle name="標準 13" xfId="259" xr:uid="{00000000-0005-0000-0000-0000F9000000}"/>
    <cellStyle name="標準 14" xfId="260" xr:uid="{00000000-0005-0000-0000-0000FA000000}"/>
    <cellStyle name="標準 15" xfId="261" xr:uid="{00000000-0005-0000-0000-0000FB000000}"/>
    <cellStyle name="標準 16" xfId="262" xr:uid="{00000000-0005-0000-0000-0000FC000000}"/>
    <cellStyle name="標準 17" xfId="263" xr:uid="{00000000-0005-0000-0000-0000FD000000}"/>
    <cellStyle name="標準 18" xfId="264" xr:uid="{00000000-0005-0000-0000-0000FE000000}"/>
    <cellStyle name="標準 19" xfId="265" xr:uid="{00000000-0005-0000-0000-0000FF000000}"/>
    <cellStyle name="標準 2" xfId="48" xr:uid="{00000000-0005-0000-0000-000000010000}"/>
    <cellStyle name="標準 2 2" xfId="267" xr:uid="{00000000-0005-0000-0000-000001010000}"/>
    <cellStyle name="標準 2 3" xfId="268" xr:uid="{00000000-0005-0000-0000-000002010000}"/>
    <cellStyle name="標準 2 4" xfId="266" xr:uid="{00000000-0005-0000-0000-000003010000}"/>
    <cellStyle name="標準 2 5" xfId="313" xr:uid="{00000000-0005-0000-0000-000004010000}"/>
    <cellStyle name="標準 2_3月月度配分案ﾊﾟﾀｰﾝ大衡（TMEJ）" xfId="269" xr:uid="{00000000-0005-0000-0000-000005010000}"/>
    <cellStyle name="標準 20" xfId="270" xr:uid="{00000000-0005-0000-0000-000006010000}"/>
    <cellStyle name="標準 21" xfId="271" xr:uid="{00000000-0005-0000-0000-000007010000}"/>
    <cellStyle name="標準 22" xfId="272" xr:uid="{00000000-0005-0000-0000-000008010000}"/>
    <cellStyle name="標準 23" xfId="273" xr:uid="{00000000-0005-0000-0000-000009010000}"/>
    <cellStyle name="標準 24" xfId="274" xr:uid="{00000000-0005-0000-0000-00000A010000}"/>
    <cellStyle name="標準 25" xfId="275" xr:uid="{00000000-0005-0000-0000-00000B010000}"/>
    <cellStyle name="標準 26" xfId="276" xr:uid="{00000000-0005-0000-0000-00000C010000}"/>
    <cellStyle name="標準 27" xfId="277" xr:uid="{00000000-0005-0000-0000-00000D010000}"/>
    <cellStyle name="標準 28" xfId="278" xr:uid="{00000000-0005-0000-0000-00000E010000}"/>
    <cellStyle name="標準 29" xfId="279" xr:uid="{00000000-0005-0000-0000-00000F010000}"/>
    <cellStyle name="標準 3" xfId="49" xr:uid="{00000000-0005-0000-0000-000010010000}"/>
    <cellStyle name="標準 3 2" xfId="281" xr:uid="{00000000-0005-0000-0000-000011010000}"/>
    <cellStyle name="標準 3 3" xfId="282" xr:uid="{00000000-0005-0000-0000-000012010000}"/>
    <cellStyle name="標準 3 4" xfId="280" xr:uid="{00000000-0005-0000-0000-000013010000}"/>
    <cellStyle name="標準 3_3月月度配分案ﾊﾟﾀｰﾝ大衡（TMEJ）" xfId="283" xr:uid="{00000000-0005-0000-0000-000014010000}"/>
    <cellStyle name="標準 30" xfId="284" xr:uid="{00000000-0005-0000-0000-000015010000}"/>
    <cellStyle name="標準 31" xfId="285" xr:uid="{00000000-0005-0000-0000-000016010000}"/>
    <cellStyle name="標準 32" xfId="286" xr:uid="{00000000-0005-0000-0000-000017010000}"/>
    <cellStyle name="標準 33" xfId="287" xr:uid="{00000000-0005-0000-0000-000018010000}"/>
    <cellStyle name="標準 34" xfId="288" xr:uid="{00000000-0005-0000-0000-000019010000}"/>
    <cellStyle name="標準 35" xfId="289" xr:uid="{00000000-0005-0000-0000-00001A010000}"/>
    <cellStyle name="標準 36" xfId="290" xr:uid="{00000000-0005-0000-0000-00001B010000}"/>
    <cellStyle name="標準 37" xfId="291" xr:uid="{00000000-0005-0000-0000-00001C010000}"/>
    <cellStyle name="標準 38" xfId="292" xr:uid="{00000000-0005-0000-0000-00001D010000}"/>
    <cellStyle name="標準 39" xfId="293" xr:uid="{00000000-0005-0000-0000-00001E010000}"/>
    <cellStyle name="標準 4" xfId="3" xr:uid="{00000000-0005-0000-0000-00001F010000}"/>
    <cellStyle name="標準 4 2" xfId="295" xr:uid="{00000000-0005-0000-0000-000020010000}"/>
    <cellStyle name="標準 4 3" xfId="296" xr:uid="{00000000-0005-0000-0000-000021010000}"/>
    <cellStyle name="標準 4 4" xfId="294" xr:uid="{00000000-0005-0000-0000-000022010000}"/>
    <cellStyle name="標準 4_3月月度配分案ﾊﾟﾀｰﾝ大衡（TMEJ）" xfId="297" xr:uid="{00000000-0005-0000-0000-000023010000}"/>
    <cellStyle name="標準 40" xfId="298" xr:uid="{00000000-0005-0000-0000-000024010000}"/>
    <cellStyle name="標準 41" xfId="1" xr:uid="{00000000-0005-0000-0000-000025010000}"/>
    <cellStyle name="標準 5" xfId="50" xr:uid="{00000000-0005-0000-0000-000026010000}"/>
    <cellStyle name="標準 5 2" xfId="300" xr:uid="{00000000-0005-0000-0000-000027010000}"/>
    <cellStyle name="標準 5 3" xfId="301" xr:uid="{00000000-0005-0000-0000-000028010000}"/>
    <cellStyle name="標準 5 4" xfId="302" xr:uid="{00000000-0005-0000-0000-000029010000}"/>
    <cellStyle name="標準 5 5" xfId="299" xr:uid="{00000000-0005-0000-0000-00002A010000}"/>
    <cellStyle name="標準 6" xfId="52" xr:uid="{00000000-0005-0000-0000-00002B010000}"/>
    <cellStyle name="標準 6 2" xfId="304" xr:uid="{00000000-0005-0000-0000-00002C010000}"/>
    <cellStyle name="標準 6 3" xfId="305" xr:uid="{00000000-0005-0000-0000-00002D010000}"/>
    <cellStyle name="標準 6 4" xfId="303" xr:uid="{00000000-0005-0000-0000-00002E010000}"/>
    <cellStyle name="標準 7" xfId="149" xr:uid="{00000000-0005-0000-0000-00002F010000}"/>
    <cellStyle name="標準 7 2" xfId="150" xr:uid="{00000000-0005-0000-0000-000030010000}"/>
    <cellStyle name="標準 7 3" xfId="306" xr:uid="{00000000-0005-0000-0000-000031010000}"/>
    <cellStyle name="標準 8" xfId="307" xr:uid="{00000000-0005-0000-0000-000032010000}"/>
    <cellStyle name="標準 8 2" xfId="308" xr:uid="{00000000-0005-0000-0000-000033010000}"/>
    <cellStyle name="標準 9" xfId="309" xr:uid="{00000000-0005-0000-0000-000034010000}"/>
    <cellStyle name="標準 9 2" xfId="310" xr:uid="{00000000-0005-0000-0000-000035010000}"/>
    <cellStyle name="未定義" xfId="151" xr:uid="{00000000-0005-0000-0000-000036010000}"/>
    <cellStyle name="良い 2" xfId="51" xr:uid="{00000000-0005-0000-0000-000037010000}"/>
    <cellStyle name="良い 2 2" xfId="312" xr:uid="{00000000-0005-0000-0000-000038010000}"/>
    <cellStyle name="良い 3" xfId="311" xr:uid="{00000000-0005-0000-0000-000039010000}"/>
  </cellStyles>
  <dxfs count="0"/>
  <tableStyles count="1" defaultTableStyle="TableStyleMedium2" defaultPivotStyle="PivotStyleLight16">
    <tableStyle name="テーブル スタイル 1" pivot="0" count="0" xr9:uid="{00000000-0011-0000-FFFF-FFFF00000000}"/>
  </tableStyles>
  <colors>
    <mruColors>
      <color rgb="FFFF8B8B"/>
      <color rgb="FFFF4B4B"/>
      <color rgb="FFFF0909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250326</xdr:rowOff>
    </xdr:from>
    <xdr:to>
      <xdr:col>12</xdr:col>
      <xdr:colOff>1063625</xdr:colOff>
      <xdr:row>29</xdr:row>
      <xdr:rowOff>250326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72F638DC-ECAD-4811-AF34-08AB4EB5DB0D}"/>
            </a:ext>
          </a:extLst>
        </xdr:cNvPr>
        <xdr:cNvCxnSpPr/>
      </xdr:nvCxnSpPr>
      <xdr:spPr>
        <a:xfrm>
          <a:off x="0" y="8791076"/>
          <a:ext cx="8318500" cy="0"/>
        </a:xfrm>
        <a:prstGeom prst="line">
          <a:avLst/>
        </a:prstGeom>
        <a:ln w="508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248277</xdr:colOff>
      <xdr:row>24</xdr:row>
      <xdr:rowOff>277092</xdr:rowOff>
    </xdr:from>
    <xdr:to>
      <xdr:col>76</xdr:col>
      <xdr:colOff>2768</xdr:colOff>
      <xdr:row>41</xdr:row>
      <xdr:rowOff>34636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6783B5FA-3DB2-4F0C-8CC7-4F755E676708}"/>
            </a:ext>
          </a:extLst>
        </xdr:cNvPr>
        <xdr:cNvGrpSpPr/>
      </xdr:nvGrpSpPr>
      <xdr:grpSpPr>
        <a:xfrm>
          <a:off x="43285402" y="7420842"/>
          <a:ext cx="4707491" cy="4615294"/>
          <a:chOff x="55762862" y="6546274"/>
          <a:chExt cx="5249182" cy="4762500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66ED7FB5-C369-91FB-E78D-7963D8821E7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041637" y="6546274"/>
            <a:ext cx="4926984" cy="4762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角丸四角形 4">
            <a:extLst>
              <a:ext uri="{FF2B5EF4-FFF2-40B4-BE49-F238E27FC236}">
                <a16:creationId xmlns:a16="http://schemas.microsoft.com/office/drawing/2014/main" id="{B4ABD700-10EF-8522-AC23-E8618CD36A15}"/>
              </a:ext>
            </a:extLst>
          </xdr:cNvPr>
          <xdr:cNvSpPr/>
        </xdr:nvSpPr>
        <xdr:spPr>
          <a:xfrm>
            <a:off x="58090687" y="7454610"/>
            <a:ext cx="2921357" cy="2624572"/>
          </a:xfrm>
          <a:prstGeom prst="roundRect">
            <a:avLst>
              <a:gd name="adj" fmla="val 8089"/>
            </a:avLst>
          </a:prstGeom>
          <a:noFill/>
          <a:ln w="44450">
            <a:solidFill>
              <a:srgbClr val="FF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下矢印 5">
            <a:extLst>
              <a:ext uri="{FF2B5EF4-FFF2-40B4-BE49-F238E27FC236}">
                <a16:creationId xmlns:a16="http://schemas.microsoft.com/office/drawing/2014/main" id="{5940069E-3328-FAFD-E700-9F72EDD0B3EC}"/>
              </a:ext>
            </a:extLst>
          </xdr:cNvPr>
          <xdr:cNvSpPr/>
        </xdr:nvSpPr>
        <xdr:spPr>
          <a:xfrm rot="5400000">
            <a:off x="56113392" y="8195528"/>
            <a:ext cx="503157" cy="1204217"/>
          </a:xfrm>
          <a:prstGeom prst="downArrow">
            <a:avLst/>
          </a:prstGeom>
          <a:solidFill>
            <a:srgbClr val="FF4343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</xdr:col>
      <xdr:colOff>63500</xdr:colOff>
      <xdr:row>24</xdr:row>
      <xdr:rowOff>241300</xdr:rowOff>
    </xdr:from>
    <xdr:ext cx="3570208" cy="1292662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257D8BDC-52B2-4A67-9360-577D1D6CCA08}"/>
            </a:ext>
          </a:extLst>
        </xdr:cNvPr>
        <xdr:cNvSpPr txBox="1"/>
      </xdr:nvSpPr>
      <xdr:spPr>
        <a:xfrm>
          <a:off x="412750" y="7353300"/>
          <a:ext cx="3570208" cy="1292662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加重平均が取れないので</a:t>
          </a:r>
          <a:endParaRPr kumimoji="1" lang="en-US" altLang="ja-JP" sz="2400">
            <a:solidFill>
              <a:srgbClr val="FF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en-US" altLang="ja-JP" sz="24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HEV</a:t>
          </a:r>
          <a:r>
            <a:rPr kumimoji="1" lang="ja-JP" altLang="en-US" sz="24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ベースで考える</a:t>
          </a:r>
          <a:endParaRPr kumimoji="1" lang="en-US" altLang="ja-JP" sz="2400">
            <a:solidFill>
              <a:srgbClr val="FF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編成効率低下</a:t>
          </a:r>
          <a:endParaRPr kumimoji="1" lang="en-US" altLang="ja-JP" sz="2400">
            <a:solidFill>
              <a:srgbClr val="FF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  <xdr:twoCellAnchor>
    <xdr:from>
      <xdr:col>13</xdr:col>
      <xdr:colOff>0</xdr:colOff>
      <xdr:row>18</xdr:row>
      <xdr:rowOff>5851</xdr:rowOff>
    </xdr:from>
    <xdr:to>
      <xdr:col>27</xdr:col>
      <xdr:colOff>0</xdr:colOff>
      <xdr:row>18</xdr:row>
      <xdr:rowOff>5851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C6F287D4-0486-2FE3-2462-52691DF046EC}"/>
            </a:ext>
          </a:extLst>
        </xdr:cNvPr>
        <xdr:cNvCxnSpPr/>
      </xdr:nvCxnSpPr>
      <xdr:spPr>
        <a:xfrm>
          <a:off x="8334375" y="5403351"/>
          <a:ext cx="8604250" cy="0"/>
        </a:xfrm>
        <a:prstGeom prst="line">
          <a:avLst/>
        </a:prstGeom>
        <a:ln w="508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63500</xdr:colOff>
      <xdr:row>20</xdr:row>
      <xdr:rowOff>161925</xdr:rowOff>
    </xdr:from>
    <xdr:ext cx="4493538" cy="892552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23EC1CED-0E70-D7C9-90AE-74A4422F0CCC}"/>
            </a:ext>
          </a:extLst>
        </xdr:cNvPr>
        <xdr:cNvSpPr txBox="1"/>
      </xdr:nvSpPr>
      <xdr:spPr>
        <a:xfrm>
          <a:off x="1936750" y="6130925"/>
          <a:ext cx="4493538" cy="89255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今回は自動圧入機初見なので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負荷自体は余力を持たせている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  <xdr:oneCellAnchor>
    <xdr:from>
      <xdr:col>7</xdr:col>
      <xdr:colOff>206375</xdr:colOff>
      <xdr:row>24</xdr:row>
      <xdr:rowOff>241300</xdr:rowOff>
    </xdr:from>
    <xdr:ext cx="4762907" cy="1292662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55CB07F-D0F0-A589-3330-6AA577315053}"/>
            </a:ext>
          </a:extLst>
        </xdr:cNvPr>
        <xdr:cNvSpPr txBox="1"/>
      </xdr:nvSpPr>
      <xdr:spPr>
        <a:xfrm>
          <a:off x="4143375" y="7353300"/>
          <a:ext cx="4762907" cy="1292662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>
              <a:solidFill>
                <a:sysClr val="windowText" lastClr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加重平均可能なので平準化</a:t>
          </a:r>
          <a:endParaRPr kumimoji="1" lang="en-US" altLang="ja-JP" sz="2400">
            <a:solidFill>
              <a:sysClr val="windowText" lastClr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solidFill>
                <a:sysClr val="windowText" lastClr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またドレン組付･マウント</a:t>
          </a:r>
          <a:r>
            <a:rPr kumimoji="1" lang="en-US" altLang="ja-JP" sz="2400">
              <a:solidFill>
                <a:sysClr val="windowText" lastClr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Assy</a:t>
          </a:r>
          <a:r>
            <a:rPr kumimoji="1" lang="ja-JP" altLang="en-US" sz="2400">
              <a:solidFill>
                <a:sysClr val="windowText" lastClr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等</a:t>
          </a:r>
          <a:endParaRPr kumimoji="1" lang="en-US" altLang="ja-JP" sz="2400">
            <a:solidFill>
              <a:sysClr val="windowText" lastClr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solidFill>
                <a:sysClr val="windowText" lastClr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選択肢は存在する</a:t>
          </a:r>
          <a:endParaRPr kumimoji="1" lang="en-US" altLang="ja-JP" sz="2400">
            <a:solidFill>
              <a:sysClr val="windowText" lastClr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  <xdr:oneCellAnchor>
    <xdr:from>
      <xdr:col>10</xdr:col>
      <xdr:colOff>936625</xdr:colOff>
      <xdr:row>12</xdr:row>
      <xdr:rowOff>98425</xdr:rowOff>
    </xdr:from>
    <xdr:ext cx="4897559" cy="1426288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F6149EC-B50D-FDB2-68B3-DF13C46E0705}"/>
            </a:ext>
          </a:extLst>
        </xdr:cNvPr>
        <xdr:cNvSpPr txBox="1"/>
      </xdr:nvSpPr>
      <xdr:spPr>
        <a:xfrm>
          <a:off x="6667500" y="3781425"/>
          <a:ext cx="4897559" cy="1426288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実質ほぼ</a:t>
          </a:r>
          <a:r>
            <a:rPr kumimoji="1" lang="en-US" altLang="ja-JP" sz="20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ピッチなので</a:t>
          </a:r>
          <a:endParaRPr kumimoji="1" lang="en-US" altLang="ja-JP" sz="2000">
            <a:solidFill>
              <a:srgbClr val="FF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0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マウント</a:t>
          </a:r>
          <a:r>
            <a:rPr kumimoji="1" lang="en-US" altLang="ja-JP" sz="20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Assy</a:t>
          </a:r>
          <a:r>
            <a:rPr kumimoji="1" lang="ja-JP" altLang="en-US" sz="20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を移動させることも視野に</a:t>
          </a:r>
          <a:endParaRPr kumimoji="1" lang="en-US" altLang="ja-JP" sz="2000">
            <a:solidFill>
              <a:srgbClr val="FF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0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連続でほぼ停止</a:t>
          </a:r>
          <a:endParaRPr kumimoji="1" lang="en-US" altLang="ja-JP" sz="2000">
            <a:solidFill>
              <a:srgbClr val="FF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0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編成効率低下</a:t>
          </a:r>
          <a:endParaRPr kumimoji="1" lang="en-US" altLang="ja-JP" sz="2000">
            <a:solidFill>
              <a:srgbClr val="FF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  <xdr:oneCellAnchor>
    <xdr:from>
      <xdr:col>20</xdr:col>
      <xdr:colOff>15875</xdr:colOff>
      <xdr:row>5</xdr:row>
      <xdr:rowOff>177800</xdr:rowOff>
    </xdr:from>
    <xdr:ext cx="7207999" cy="10928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6C02245-C840-79C9-99AD-6FE273D44F4E}"/>
            </a:ext>
          </a:extLst>
        </xdr:cNvPr>
        <xdr:cNvSpPr txBox="1"/>
      </xdr:nvSpPr>
      <xdr:spPr>
        <a:xfrm>
          <a:off x="12811125" y="1860550"/>
          <a:ext cx="7207999" cy="10928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1.5</a:t>
          </a:r>
          <a:r>
            <a:rPr kumimoji="1" lang="ja-JP" altLang="en-US" sz="20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ピッチフルというわけではないが</a:t>
          </a:r>
          <a:endParaRPr kumimoji="1" lang="en-US" altLang="ja-JP" sz="2000">
            <a:solidFill>
              <a:srgbClr val="FF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0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マウント</a:t>
          </a:r>
          <a:r>
            <a:rPr kumimoji="1" lang="en-US" altLang="ja-JP" sz="20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Assy</a:t>
          </a:r>
          <a:r>
            <a:rPr kumimoji="1" lang="ja-JP" altLang="en-US" sz="20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＋</a:t>
          </a:r>
          <a:r>
            <a:rPr kumimoji="1" lang="en-US" altLang="ja-JP" sz="20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FWAssy</a:t>
          </a:r>
          <a:r>
            <a:rPr kumimoji="1" lang="ja-JP" altLang="en-US" sz="20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を定位置で指示をズラすことが可能</a:t>
          </a:r>
          <a:endParaRPr kumimoji="1" lang="en-US" altLang="ja-JP" sz="2000">
            <a:solidFill>
              <a:srgbClr val="FF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0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加重平均をとることができる</a:t>
          </a:r>
          <a:endParaRPr kumimoji="1" lang="en-US" altLang="ja-JP" sz="2000">
            <a:solidFill>
              <a:srgbClr val="FF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250326</xdr:rowOff>
    </xdr:from>
    <xdr:to>
      <xdr:col>104</xdr:col>
      <xdr:colOff>416875</xdr:colOff>
      <xdr:row>43</xdr:row>
      <xdr:rowOff>250326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E67EC2B-C6B6-40F0-8A30-5C9C170340B3}"/>
            </a:ext>
          </a:extLst>
        </xdr:cNvPr>
        <xdr:cNvCxnSpPr/>
      </xdr:nvCxnSpPr>
      <xdr:spPr>
        <a:xfrm>
          <a:off x="0" y="12791576"/>
          <a:ext cx="71949625" cy="0"/>
        </a:xfrm>
        <a:prstGeom prst="line">
          <a:avLst/>
        </a:prstGeom>
        <a:ln w="508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248277</xdr:colOff>
      <xdr:row>38</xdr:row>
      <xdr:rowOff>277092</xdr:rowOff>
    </xdr:from>
    <xdr:to>
      <xdr:col>153</xdr:col>
      <xdr:colOff>2768</xdr:colOff>
      <xdr:row>55</xdr:row>
      <xdr:rowOff>34636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52E0D84-927E-4081-869A-B66F0D45A9AE}"/>
            </a:ext>
          </a:extLst>
        </xdr:cNvPr>
        <xdr:cNvGrpSpPr/>
      </xdr:nvGrpSpPr>
      <xdr:grpSpPr>
        <a:xfrm>
          <a:off x="97856848" y="11310217"/>
          <a:ext cx="4743777" cy="4576740"/>
          <a:chOff x="55762862" y="6546274"/>
          <a:chExt cx="5249182" cy="4762500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E90BE895-00BC-C831-E96F-DF1F7C65AD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041637" y="6546274"/>
            <a:ext cx="4926984" cy="4762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角丸四角形 4">
            <a:extLst>
              <a:ext uri="{FF2B5EF4-FFF2-40B4-BE49-F238E27FC236}">
                <a16:creationId xmlns:a16="http://schemas.microsoft.com/office/drawing/2014/main" id="{46520897-4CE0-27E6-99D2-491AE92B5608}"/>
              </a:ext>
            </a:extLst>
          </xdr:cNvPr>
          <xdr:cNvSpPr/>
        </xdr:nvSpPr>
        <xdr:spPr>
          <a:xfrm>
            <a:off x="58090687" y="7454610"/>
            <a:ext cx="2921357" cy="2624572"/>
          </a:xfrm>
          <a:prstGeom prst="roundRect">
            <a:avLst>
              <a:gd name="adj" fmla="val 8089"/>
            </a:avLst>
          </a:prstGeom>
          <a:noFill/>
          <a:ln w="44450">
            <a:solidFill>
              <a:srgbClr val="FF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下矢印 5">
            <a:extLst>
              <a:ext uri="{FF2B5EF4-FFF2-40B4-BE49-F238E27FC236}">
                <a16:creationId xmlns:a16="http://schemas.microsoft.com/office/drawing/2014/main" id="{FE49ADED-3F39-BEFD-D67D-EC4F75A40AF8}"/>
              </a:ext>
            </a:extLst>
          </xdr:cNvPr>
          <xdr:cNvSpPr/>
        </xdr:nvSpPr>
        <xdr:spPr>
          <a:xfrm rot="5400000">
            <a:off x="56113392" y="8195528"/>
            <a:ext cx="503157" cy="1204217"/>
          </a:xfrm>
          <a:prstGeom prst="downArrow">
            <a:avLst/>
          </a:prstGeom>
          <a:solidFill>
            <a:srgbClr val="FF4343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17318</xdr:colOff>
      <xdr:row>70</xdr:row>
      <xdr:rowOff>3137</xdr:rowOff>
    </xdr:from>
    <xdr:to>
      <xdr:col>104</xdr:col>
      <xdr:colOff>421204</xdr:colOff>
      <xdr:row>70</xdr:row>
      <xdr:rowOff>3137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F363DF5F-E677-41AB-B418-5483AD360D1F}"/>
            </a:ext>
          </a:extLst>
        </xdr:cNvPr>
        <xdr:cNvCxnSpPr/>
      </xdr:nvCxnSpPr>
      <xdr:spPr>
        <a:xfrm>
          <a:off x="17318" y="19865937"/>
          <a:ext cx="72082686" cy="0"/>
        </a:xfrm>
        <a:prstGeom prst="line">
          <a:avLst/>
        </a:prstGeom>
        <a:ln w="50800" cap="flat" cmpd="sng" algn="ctr">
          <a:solidFill>
            <a:srgbClr val="FFC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</xdr:row>
      <xdr:rowOff>0</xdr:rowOff>
    </xdr:from>
    <xdr:to>
      <xdr:col>101</xdr:col>
      <xdr:colOff>54840</xdr:colOff>
      <xdr:row>20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7858654D-E5AA-4715-A422-9A05D56BA11E}"/>
            </a:ext>
          </a:extLst>
        </xdr:cNvPr>
        <xdr:cNvCxnSpPr/>
      </xdr:nvCxnSpPr>
      <xdr:spPr>
        <a:xfrm>
          <a:off x="0" y="5969000"/>
          <a:ext cx="707303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288925</xdr:colOff>
      <xdr:row>13</xdr:row>
      <xdr:rowOff>82550</xdr:rowOff>
    </xdr:from>
    <xdr:ext cx="9591152" cy="1692771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590CE16-B6E1-4C57-B5BB-EF410C592F7C}"/>
            </a:ext>
          </a:extLst>
        </xdr:cNvPr>
        <xdr:cNvSpPr txBox="1"/>
      </xdr:nvSpPr>
      <xdr:spPr>
        <a:xfrm>
          <a:off x="21529675" y="4051300"/>
          <a:ext cx="9591152" cy="169277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FW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ピン自動圧入機導入による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M1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追加作業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FW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圧入機セット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…10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・移載治具移動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…1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　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※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歩行含む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※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移載治具移動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(2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に歩行含む為、既存の歩距離減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(1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台減）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  <xdr:oneCellAnchor>
    <xdr:from>
      <xdr:col>47</xdr:col>
      <xdr:colOff>488950</xdr:colOff>
      <xdr:row>5</xdr:row>
      <xdr:rowOff>158750</xdr:rowOff>
    </xdr:from>
    <xdr:ext cx="10717742" cy="1692771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1DFF9787-1BEB-4C01-AE38-A223D6ACF488}"/>
            </a:ext>
          </a:extLst>
        </xdr:cNvPr>
        <xdr:cNvSpPr txBox="1"/>
      </xdr:nvSpPr>
      <xdr:spPr>
        <a:xfrm>
          <a:off x="32937450" y="1841500"/>
          <a:ext cx="10717742" cy="169277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サブ自動化による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M1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追加作業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仮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</a:t>
          </a: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・低圧デリバリキャップ取付け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…3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・高圧デリバリキャップ＆カバー取付け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…5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D4Hsg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リフターガイド組付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異物入り防止カバーセット含む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)…12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  <xdr:twoCellAnchor>
    <xdr:from>
      <xdr:col>34</xdr:col>
      <xdr:colOff>600075</xdr:colOff>
      <xdr:row>45</xdr:row>
      <xdr:rowOff>260350</xdr:rowOff>
    </xdr:from>
    <xdr:to>
      <xdr:col>43</xdr:col>
      <xdr:colOff>777875</xdr:colOff>
      <xdr:row>50</xdr:row>
      <xdr:rowOff>124262</xdr:rowOff>
    </xdr:to>
    <xdr:sp macro="" textlink="">
      <xdr:nvSpPr>
        <xdr:cNvPr id="139" name="テキスト ボックス 10">
          <a:extLst>
            <a:ext uri="{FF2B5EF4-FFF2-40B4-BE49-F238E27FC236}">
              <a16:creationId xmlns:a16="http://schemas.microsoft.com/office/drawing/2014/main" id="{D7EBCE42-347A-4399-A0EA-D3F1EC43E068}"/>
            </a:ext>
            <a:ext uri="{147F2762-F138-4A5C-976F-8EAC2B608ADB}">
              <a16:predDERef xmlns:a16="http://schemas.microsoft.com/office/drawing/2014/main" pred="{1DFF9787-1BEB-4C01-AE38-A223D6ACF488}"/>
            </a:ext>
          </a:extLst>
        </xdr:cNvPr>
        <xdr:cNvSpPr txBox="1"/>
      </xdr:nvSpPr>
      <xdr:spPr>
        <a:xfrm>
          <a:off x="23634700" y="13373100"/>
          <a:ext cx="6543675" cy="12926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7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工程に関してはピン打ち機仕様次第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恐らく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ﾋﾟｯﾁ仕様になると思います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※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バッファ持ちに関して特に連絡ないので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64</xdr:col>
      <xdr:colOff>142875</xdr:colOff>
      <xdr:row>13</xdr:row>
      <xdr:rowOff>111125</xdr:rowOff>
    </xdr:from>
    <xdr:to>
      <xdr:col>71</xdr:col>
      <xdr:colOff>79375</xdr:colOff>
      <xdr:row>15</xdr:row>
      <xdr:rowOff>32068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934E4A6-F0F8-42D9-9D4A-49F03595258B}"/>
            </a:ext>
            <a:ext uri="{147F2762-F138-4A5C-976F-8EAC2B608ADB}">
              <a16:predDERef xmlns:a16="http://schemas.microsoft.com/office/drawing/2014/main" pred="{1DFF9787-1BEB-4C01-AE38-A223D6ACF488}"/>
            </a:ext>
          </a:extLst>
        </xdr:cNvPr>
        <xdr:cNvSpPr txBox="1"/>
      </xdr:nvSpPr>
      <xdr:spPr>
        <a:xfrm>
          <a:off x="45053250" y="4079875"/>
          <a:ext cx="4778375" cy="49244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カム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Hsg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座面洗浄廃止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(7/9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予定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</a:t>
          </a:r>
        </a:p>
      </xdr:txBody>
    </xdr:sp>
    <xdr:clientData/>
  </xdr:twoCellAnchor>
  <xdr:oneCellAnchor>
    <xdr:from>
      <xdr:col>19</xdr:col>
      <xdr:colOff>79375</xdr:colOff>
      <xdr:row>29</xdr:row>
      <xdr:rowOff>63500</xdr:rowOff>
    </xdr:from>
    <xdr:ext cx="3877985" cy="892552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34E8581-9313-3C2E-B0FE-ACFD2FDD0962}"/>
            </a:ext>
          </a:extLst>
        </xdr:cNvPr>
        <xdr:cNvSpPr txBox="1"/>
      </xdr:nvSpPr>
      <xdr:spPr>
        <a:xfrm>
          <a:off x="13160375" y="8604250"/>
          <a:ext cx="3877985" cy="892552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持ち帰りでｵｲﾙﾌｨﾙﾀｰ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前回の作業内容で置台使用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  <xdr:oneCellAnchor>
    <xdr:from>
      <xdr:col>13</xdr:col>
      <xdr:colOff>1028700</xdr:colOff>
      <xdr:row>24</xdr:row>
      <xdr:rowOff>38100</xdr:rowOff>
    </xdr:from>
    <xdr:ext cx="7661521" cy="1292662"/>
    <xdr:sp macro="" textlink="">
      <xdr:nvSpPr>
        <xdr:cNvPr id="20" name="テキスト ボックス 14">
          <a:extLst>
            <a:ext uri="{FF2B5EF4-FFF2-40B4-BE49-F238E27FC236}">
              <a16:creationId xmlns:a16="http://schemas.microsoft.com/office/drawing/2014/main" id="{19D41DAD-8545-D553-249D-4F7293436D90}"/>
            </a:ext>
            <a:ext uri="{147F2762-F138-4A5C-976F-8EAC2B608ADB}">
              <a16:predDERef xmlns:a16="http://schemas.microsoft.com/office/drawing/2014/main" pred="{B2520D01-F453-0E73-4FB3-659FCBC53A7E}"/>
            </a:ext>
          </a:extLst>
        </xdr:cNvPr>
        <xdr:cNvSpPr txBox="1"/>
      </xdr:nvSpPr>
      <xdr:spPr>
        <a:xfrm>
          <a:off x="9537700" y="7150100"/>
          <a:ext cx="7661521" cy="12926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3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･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4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工程ですが前回同様の流れにしたいと思います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御指摘のあったｴｱｺﾝ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BKT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の類似部品が引っかかるので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出来れば離しておきたいと思います。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  <xdr:oneCellAnchor>
    <xdr:from>
      <xdr:col>31</xdr:col>
      <xdr:colOff>968375</xdr:colOff>
      <xdr:row>34</xdr:row>
      <xdr:rowOff>95250</xdr:rowOff>
    </xdr:from>
    <xdr:ext cx="7571303" cy="2092881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627F3E1-73DA-A9A7-F4A6-ADCA0E6D6DA5}"/>
            </a:ext>
          </a:extLst>
        </xdr:cNvPr>
        <xdr:cNvSpPr txBox="1"/>
      </xdr:nvSpPr>
      <xdr:spPr>
        <a:xfrm>
          <a:off x="22209125" y="10064750"/>
          <a:ext cx="7571303" cy="2092881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自動ピン打ち機を考慮し、周りの工程に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作業負荷を全振りしています。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とはいえ、前半作業は厳しい感じではないので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問題はないかと思います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平準化でドレンとか作業を持ってくることは可能です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  <xdr:oneCellAnchor>
    <xdr:from>
      <xdr:col>24</xdr:col>
      <xdr:colOff>1079500</xdr:colOff>
      <xdr:row>20</xdr:row>
      <xdr:rowOff>174624</xdr:rowOff>
    </xdr:from>
    <xdr:ext cx="11880175" cy="360362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AF4AA5EC-467F-1AD1-3F27-7357D5FD100D}"/>
            </a:ext>
          </a:extLst>
        </xdr:cNvPr>
        <xdr:cNvSpPr txBox="1"/>
      </xdr:nvSpPr>
      <xdr:spPr>
        <a:xfrm>
          <a:off x="17478375" y="6143624"/>
          <a:ext cx="11880175" cy="360362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6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工程のスタート位置ですが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作業位置的に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Rr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オイルシールで決まりだと思います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ただ表示のピッキング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現状の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Rr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オイルシール指示と同じ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が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必要かなと思います。恐らく今のままだと指示無い状態で切り出すことが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多くなってしまうので、指示残りが増えてしまうかと思います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</a:t>
          </a:r>
          <a:r>
            <a:rPr kumimoji="1" lang="ja-JP" altLang="en-US" sz="24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必須ですね！ドレンの小分け箱等無くなるのでそのスペースにピッキング配置し</a:t>
          </a:r>
          <a:endParaRPr kumimoji="1" lang="en-US" altLang="ja-JP" sz="2400">
            <a:solidFill>
              <a:srgbClr val="FF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solidFill>
                <a:srgbClr val="FF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分かりやすくします。</a:t>
          </a:r>
          <a:endParaRPr kumimoji="1" lang="en-US" altLang="ja-JP" sz="2400">
            <a:solidFill>
              <a:srgbClr val="FF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  <xdr:oneCellAnchor>
    <xdr:from>
      <xdr:col>65</xdr:col>
      <xdr:colOff>825500</xdr:colOff>
      <xdr:row>26</xdr:row>
      <xdr:rowOff>238125</xdr:rowOff>
    </xdr:from>
    <xdr:ext cx="6312626" cy="892552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88ED8C33-B0F9-79A3-08DD-4723715D7F0D}"/>
            </a:ext>
          </a:extLst>
        </xdr:cNvPr>
        <xdr:cNvSpPr txBox="1"/>
      </xdr:nvSpPr>
      <xdr:spPr>
        <a:xfrm>
          <a:off x="46005750" y="7921625"/>
          <a:ext cx="6312626" cy="892552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Hsg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のﾎﾞﾙﾄ挿入とｵｲﾙｼﾞｪｯﾄ制御ﾊﾞﾙﾌﾞ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OCV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は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別工程にしております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  <xdr:twoCellAnchor>
    <xdr:from>
      <xdr:col>60</xdr:col>
      <xdr:colOff>282574</xdr:colOff>
      <xdr:row>21</xdr:row>
      <xdr:rowOff>73025</xdr:rowOff>
    </xdr:from>
    <xdr:to>
      <xdr:col>72</xdr:col>
      <xdr:colOff>1244599</xdr:colOff>
      <xdr:row>24</xdr:row>
      <xdr:rowOff>168275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29C61D6-1608-8766-EFED-BE3309C0C076}"/>
            </a:ext>
            <a:ext uri="{147F2762-F138-4A5C-976F-8EAC2B608ADB}">
              <a16:predDERef xmlns:a16="http://schemas.microsoft.com/office/drawing/2014/main" pred="{88ED8C33-B0F9-79A3-08DD-4723715D7F0D}"/>
            </a:ext>
          </a:extLst>
        </xdr:cNvPr>
        <xdr:cNvSpPr txBox="1"/>
      </xdr:nvSpPr>
      <xdr:spPr>
        <a:xfrm>
          <a:off x="42144949" y="6327775"/>
          <a:ext cx="9121775" cy="9525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2400">
              <a:latin typeface="HGPｺﾞｼｯｸM" panose="020B0600000000000000" pitchFamily="50" charset="-128"/>
              <a:ea typeface="HGPｺﾞｼｯｸM" panose="020B0600000000000000" pitchFamily="50" charset="-128"/>
              <a:cs typeface="+mn-lt"/>
            </a:rPr>
            <a:t>Ｄ４Ｈｓｇリフター追加は厳しそうですね。カバー類は行けそうな気しますが</a:t>
          </a:r>
          <a:endParaRPr lang="en-US" altLang="ja-JP" sz="2400">
            <a:latin typeface="HGPｺﾞｼｯｸM" panose="020B0600000000000000" pitchFamily="50" charset="-128"/>
            <a:ea typeface="HGPｺﾞｼｯｸM" panose="020B0600000000000000" pitchFamily="50" charset="-128"/>
            <a:cs typeface="+mn-lt"/>
          </a:endParaRPr>
        </a:p>
        <a:p>
          <a:pPr marL="0" indent="0" algn="l"/>
          <a:r>
            <a:rPr lang="ja-JP" altLang="en-US" sz="24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  <a:cs typeface="+mn-lt"/>
            </a:rPr>
            <a:t>今回の工程変更は厳しいです、一応</a:t>
          </a:r>
          <a:r>
            <a:rPr lang="en-US" altLang="ja-JP" sz="24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  <a:cs typeface="+mn-lt"/>
            </a:rPr>
            <a:t>M2</a:t>
          </a:r>
          <a:r>
            <a:rPr lang="ja-JP" altLang="en-US" sz="24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  <a:cs typeface="+mn-lt"/>
            </a:rPr>
            <a:t>にという選択肢もあります。</a:t>
          </a:r>
          <a:endParaRPr lang="en-US" sz="2400">
            <a:solidFill>
              <a:srgbClr val="FF0000"/>
            </a:solidFill>
            <a:latin typeface="HGPｺﾞｼｯｸM" panose="020B0600000000000000" pitchFamily="50" charset="-128"/>
            <a:ea typeface="HGPｺﾞｼｯｸM" panose="020B0600000000000000" pitchFamily="50" charset="-128"/>
            <a:cs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21726</xdr:rowOff>
    </xdr:from>
    <xdr:to>
      <xdr:col>108</xdr:col>
      <xdr:colOff>416875</xdr:colOff>
      <xdr:row>52</xdr:row>
      <xdr:rowOff>21726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81F2FD14-B606-4B94-B1C8-E70BF25CA2C9}"/>
            </a:ext>
          </a:extLst>
        </xdr:cNvPr>
        <xdr:cNvCxnSpPr/>
      </xdr:nvCxnSpPr>
      <xdr:spPr>
        <a:xfrm>
          <a:off x="0" y="15134726"/>
          <a:ext cx="75035725" cy="0"/>
        </a:xfrm>
        <a:prstGeom prst="line">
          <a:avLst/>
        </a:prstGeom>
        <a:ln w="508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248277</xdr:colOff>
      <xdr:row>22</xdr:row>
      <xdr:rowOff>277092</xdr:rowOff>
    </xdr:from>
    <xdr:to>
      <xdr:col>130</xdr:col>
      <xdr:colOff>2768</xdr:colOff>
      <xdr:row>39</xdr:row>
      <xdr:rowOff>34636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5B05532-4E54-4141-8634-9D6C5E547096}"/>
            </a:ext>
          </a:extLst>
        </xdr:cNvPr>
        <xdr:cNvGrpSpPr/>
      </xdr:nvGrpSpPr>
      <xdr:grpSpPr>
        <a:xfrm>
          <a:off x="84500077" y="6728692"/>
          <a:ext cx="4834491" cy="4507344"/>
          <a:chOff x="55762862" y="6546274"/>
          <a:chExt cx="5249182" cy="4762500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0C6FBF48-B2D6-ED9B-A7A9-EA2491D9837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041637" y="6546274"/>
            <a:ext cx="4926984" cy="4762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角丸四角形 4">
            <a:extLst>
              <a:ext uri="{FF2B5EF4-FFF2-40B4-BE49-F238E27FC236}">
                <a16:creationId xmlns:a16="http://schemas.microsoft.com/office/drawing/2014/main" id="{30AE4EC1-2B69-F54A-294A-3513C15840EB}"/>
              </a:ext>
            </a:extLst>
          </xdr:cNvPr>
          <xdr:cNvSpPr/>
        </xdr:nvSpPr>
        <xdr:spPr>
          <a:xfrm>
            <a:off x="58090687" y="7454610"/>
            <a:ext cx="2921357" cy="2624572"/>
          </a:xfrm>
          <a:prstGeom prst="roundRect">
            <a:avLst>
              <a:gd name="adj" fmla="val 8089"/>
            </a:avLst>
          </a:prstGeom>
          <a:noFill/>
          <a:ln w="44450">
            <a:solidFill>
              <a:srgbClr val="FF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下矢印 5">
            <a:extLst>
              <a:ext uri="{FF2B5EF4-FFF2-40B4-BE49-F238E27FC236}">
                <a16:creationId xmlns:a16="http://schemas.microsoft.com/office/drawing/2014/main" id="{1BB2C217-1ABF-C20E-C228-865625FC1845}"/>
              </a:ext>
            </a:extLst>
          </xdr:cNvPr>
          <xdr:cNvSpPr/>
        </xdr:nvSpPr>
        <xdr:spPr>
          <a:xfrm rot="5400000">
            <a:off x="56113392" y="8195528"/>
            <a:ext cx="503157" cy="1204217"/>
          </a:xfrm>
          <a:prstGeom prst="downArrow">
            <a:avLst/>
          </a:prstGeom>
          <a:solidFill>
            <a:srgbClr val="FF4343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17318</xdr:colOff>
      <xdr:row>90</xdr:row>
      <xdr:rowOff>3137</xdr:rowOff>
    </xdr:from>
    <xdr:to>
      <xdr:col>108</xdr:col>
      <xdr:colOff>421204</xdr:colOff>
      <xdr:row>90</xdr:row>
      <xdr:rowOff>3137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BC98A7B2-2ACF-4DFF-9369-B4510D865CDB}"/>
            </a:ext>
          </a:extLst>
        </xdr:cNvPr>
        <xdr:cNvCxnSpPr/>
      </xdr:nvCxnSpPr>
      <xdr:spPr>
        <a:xfrm>
          <a:off x="17318" y="25974637"/>
          <a:ext cx="75022736" cy="0"/>
        </a:xfrm>
        <a:prstGeom prst="line">
          <a:avLst/>
        </a:prstGeom>
        <a:ln w="50800" cap="flat" cmpd="sng" algn="ctr">
          <a:solidFill>
            <a:srgbClr val="FFC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723</xdr:colOff>
      <xdr:row>20</xdr:row>
      <xdr:rowOff>6491</xdr:rowOff>
    </xdr:from>
    <xdr:to>
      <xdr:col>105</xdr:col>
      <xdr:colOff>166688</xdr:colOff>
      <xdr:row>20</xdr:row>
      <xdr:rowOff>6491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5E08FD30-2303-4B09-B48E-201838F16AD4}"/>
            </a:ext>
          </a:extLst>
        </xdr:cNvPr>
        <xdr:cNvCxnSpPr/>
      </xdr:nvCxnSpPr>
      <xdr:spPr>
        <a:xfrm>
          <a:off x="723" y="5975491"/>
          <a:ext cx="7388946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83</xdr:col>
      <xdr:colOff>828938</xdr:colOff>
      <xdr:row>83</xdr:row>
      <xdr:rowOff>269875</xdr:rowOff>
    </xdr:from>
    <xdr:ext cx="1082412" cy="7274299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CC963552-57E1-4ABD-A059-824F415B2922}"/>
            </a:ext>
          </a:extLst>
        </xdr:cNvPr>
        <xdr:cNvSpPr txBox="1"/>
      </xdr:nvSpPr>
      <xdr:spPr>
        <a:xfrm>
          <a:off x="58766338" y="24241125"/>
          <a:ext cx="1082412" cy="727429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kumimoji="1" lang="ja-JP" altLang="en-US" sz="6000">
              <a:solidFill>
                <a:sysClr val="windowText" lastClr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廃　止　工　程</a:t>
          </a:r>
        </a:p>
      </xdr:txBody>
    </xdr:sp>
    <xdr:clientData/>
  </xdr:oneCellAnchor>
  <xdr:oneCellAnchor>
    <xdr:from>
      <xdr:col>13</xdr:col>
      <xdr:colOff>981338</xdr:colOff>
      <xdr:row>83</xdr:row>
      <xdr:rowOff>269875</xdr:rowOff>
    </xdr:from>
    <xdr:ext cx="1082412" cy="7274299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96B56B1-3CE2-4837-B08C-625525BDA06F}"/>
            </a:ext>
          </a:extLst>
        </xdr:cNvPr>
        <xdr:cNvSpPr txBox="1"/>
      </xdr:nvSpPr>
      <xdr:spPr>
        <a:xfrm>
          <a:off x="9490338" y="24241125"/>
          <a:ext cx="1082412" cy="727429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kumimoji="1" lang="ja-JP" altLang="en-US" sz="6000">
              <a:solidFill>
                <a:sysClr val="windowText" lastClr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廃　止　工　程</a:t>
          </a:r>
        </a:p>
      </xdr:txBody>
    </xdr:sp>
    <xdr:clientData/>
  </xdr:oneCellAnchor>
  <xdr:oneCellAnchor>
    <xdr:from>
      <xdr:col>47</xdr:col>
      <xdr:colOff>1016000</xdr:colOff>
      <xdr:row>84</xdr:row>
      <xdr:rowOff>104775</xdr:rowOff>
    </xdr:from>
    <xdr:ext cx="1082412" cy="7274299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7428D571-01A0-4E68-912B-634B963F0757}"/>
            </a:ext>
          </a:extLst>
        </xdr:cNvPr>
        <xdr:cNvSpPr txBox="1"/>
      </xdr:nvSpPr>
      <xdr:spPr>
        <a:xfrm>
          <a:off x="33477200" y="24361775"/>
          <a:ext cx="1082412" cy="727429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kumimoji="1" lang="ja-JP" altLang="en-US" sz="6000">
              <a:solidFill>
                <a:sysClr val="windowText" lastClr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廃　止　工　程</a:t>
          </a:r>
        </a:p>
      </xdr:txBody>
    </xdr:sp>
    <xdr:clientData/>
  </xdr:oneCellAnchor>
  <xdr:twoCellAnchor>
    <xdr:from>
      <xdr:col>34</xdr:col>
      <xdr:colOff>514350</xdr:colOff>
      <xdr:row>59</xdr:row>
      <xdr:rowOff>152400</xdr:rowOff>
    </xdr:from>
    <xdr:to>
      <xdr:col>42</xdr:col>
      <xdr:colOff>50800</xdr:colOff>
      <xdr:row>62</xdr:row>
      <xdr:rowOff>206752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E5F9D689-6C9D-4CFF-93B5-CA70791C3830}"/>
            </a:ext>
            <a:ext uri="{147F2762-F138-4A5C-976F-8EAC2B608ADB}">
              <a16:predDERef xmlns:a16="http://schemas.microsoft.com/office/drawing/2014/main" pred="{7428D571-01A0-4E68-912B-634B963F0757}"/>
            </a:ext>
          </a:extLst>
        </xdr:cNvPr>
        <xdr:cNvSpPr txBox="1"/>
      </xdr:nvSpPr>
      <xdr:spPr>
        <a:xfrm>
          <a:off x="23602950" y="16941800"/>
          <a:ext cx="5632450" cy="89255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7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工程に関してはピン打ち機仕様次第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別紙参照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68</xdr:col>
      <xdr:colOff>111125</xdr:colOff>
      <xdr:row>13</xdr:row>
      <xdr:rowOff>111125</xdr:rowOff>
    </xdr:from>
    <xdr:to>
      <xdr:col>75</xdr:col>
      <xdr:colOff>47625</xdr:colOff>
      <xdr:row>15</xdr:row>
      <xdr:rowOff>32068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EFA11098-9F0C-41AA-A14B-54199EC5B0DC}"/>
            </a:ext>
            <a:ext uri="{147F2762-F138-4A5C-976F-8EAC2B608ADB}">
              <a16:predDERef xmlns:a16="http://schemas.microsoft.com/office/drawing/2014/main" pred="{1DFF9787-1BEB-4C01-AE38-A223D6ACF488}"/>
            </a:ext>
          </a:extLst>
        </xdr:cNvPr>
        <xdr:cNvSpPr txBox="1"/>
      </xdr:nvSpPr>
      <xdr:spPr>
        <a:xfrm>
          <a:off x="48069500" y="4079875"/>
          <a:ext cx="4778375" cy="49244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カム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Hsg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座面洗浄廃止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(7/9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予定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A3B0-3BEE-497F-843F-11451FCECB67}">
  <sheetPr>
    <pageSetUpPr fitToPage="1"/>
  </sheetPr>
  <dimension ref="A1:BR275"/>
  <sheetViews>
    <sheetView view="pageBreakPreview" topLeftCell="A45" zoomScale="40" zoomScaleNormal="70" zoomScaleSheetLayoutView="40" workbookViewId="0">
      <pane xSplit="1" topLeftCell="B1" activePane="topRight" state="frozen"/>
      <selection activeCell="W8" sqref="W8"/>
      <selection pane="topRight" activeCell="E42" sqref="E42"/>
    </sheetView>
  </sheetViews>
  <sheetFormatPr defaultRowHeight="12"/>
  <cols>
    <col min="1" max="1" width="4.90625" style="38" customWidth="1"/>
    <col min="2" max="2" width="3.90625" style="1" customWidth="1"/>
    <col min="3" max="3" width="17.90625" style="1" customWidth="1"/>
    <col min="4" max="4" width="3.90625" style="38" customWidth="1"/>
    <col min="5" max="5" width="17.90625" style="1" customWidth="1"/>
    <col min="6" max="8" width="3.90625" style="38" customWidth="1"/>
    <col min="9" max="9" width="17.90625" style="1" customWidth="1"/>
    <col min="10" max="10" width="3.90625" style="38" customWidth="1"/>
    <col min="11" max="11" width="17.90625" style="1" customWidth="1"/>
    <col min="12" max="12" width="3.90625" style="38" customWidth="1"/>
    <col min="13" max="13" width="15.36328125" style="38" customWidth="1"/>
    <col min="14" max="14" width="15.36328125" style="1" customWidth="1"/>
    <col min="15" max="15" width="17.90625" style="1" customWidth="1"/>
    <col min="16" max="16" width="3.90625" style="38" customWidth="1"/>
    <col min="17" max="17" width="17.90625" style="1" customWidth="1"/>
    <col min="18" max="20" width="3.90625" style="38" customWidth="1"/>
    <col min="21" max="21" width="17.90625" style="1" customWidth="1"/>
    <col min="22" max="22" width="3.90625" style="38" customWidth="1"/>
    <col min="23" max="23" width="17.90625" style="1" customWidth="1"/>
    <col min="24" max="24" width="3.90625" style="38" customWidth="1"/>
    <col min="25" max="26" width="3.90625" style="1" customWidth="1"/>
    <col min="27" max="27" width="5" style="112" customWidth="1"/>
    <col min="28" max="29" width="8.90625" style="1"/>
    <col min="30" max="30" width="12.08984375" style="1" customWidth="1"/>
    <col min="31" max="31" width="3.36328125" style="1" customWidth="1"/>
    <col min="32" max="32" width="8.90625" style="1"/>
    <col min="33" max="33" width="14" style="1" customWidth="1"/>
    <col min="34" max="38" width="8.90625" style="1"/>
    <col min="39" max="39" width="10.08984375" style="1" bestFit="1" customWidth="1"/>
    <col min="40" max="40" width="14.90625" style="1" bestFit="1" customWidth="1"/>
    <col min="41" max="261" width="8.90625" style="1"/>
    <col min="262" max="262" width="2.36328125" style="1" customWidth="1"/>
    <col min="263" max="263" width="6.36328125" style="1" customWidth="1"/>
    <col min="264" max="264" width="1.90625" style="1" customWidth="1"/>
    <col min="265" max="265" width="14.08984375" style="1" customWidth="1"/>
    <col min="266" max="266" width="1.90625" style="1" customWidth="1"/>
    <col min="267" max="267" width="14.08984375" style="1" customWidth="1"/>
    <col min="268" max="268" width="2.08984375" style="1" customWidth="1"/>
    <col min="269" max="269" width="14.08984375" style="1" customWidth="1"/>
    <col min="270" max="270" width="1.90625" style="1" customWidth="1"/>
    <col min="271" max="271" width="14.08984375" style="1" customWidth="1"/>
    <col min="272" max="272" width="1.90625" style="1" customWidth="1"/>
    <col min="273" max="273" width="14.08984375" style="1" customWidth="1"/>
    <col min="274" max="274" width="1.90625" style="1" customWidth="1"/>
    <col min="275" max="275" width="14.08984375" style="1" customWidth="1"/>
    <col min="276" max="276" width="1.90625" style="1" customWidth="1"/>
    <col min="277" max="277" width="14.08984375" style="1" customWidth="1"/>
    <col min="278" max="278" width="1.90625" style="1" customWidth="1"/>
    <col min="279" max="279" width="14.08984375" style="1" customWidth="1"/>
    <col min="280" max="280" width="1.90625" style="1" customWidth="1"/>
    <col min="281" max="281" width="14.08984375" style="1" customWidth="1"/>
    <col min="282" max="282" width="1.90625" style="1" customWidth="1"/>
    <col min="283" max="283" width="7.08984375" style="1" customWidth="1"/>
    <col min="284" max="517" width="8.90625" style="1"/>
    <col min="518" max="518" width="2.36328125" style="1" customWidth="1"/>
    <col min="519" max="519" width="6.36328125" style="1" customWidth="1"/>
    <col min="520" max="520" width="1.90625" style="1" customWidth="1"/>
    <col min="521" max="521" width="14.08984375" style="1" customWidth="1"/>
    <col min="522" max="522" width="1.90625" style="1" customWidth="1"/>
    <col min="523" max="523" width="14.08984375" style="1" customWidth="1"/>
    <col min="524" max="524" width="2.08984375" style="1" customWidth="1"/>
    <col min="525" max="525" width="14.08984375" style="1" customWidth="1"/>
    <col min="526" max="526" width="1.90625" style="1" customWidth="1"/>
    <col min="527" max="527" width="14.08984375" style="1" customWidth="1"/>
    <col min="528" max="528" width="1.90625" style="1" customWidth="1"/>
    <col min="529" max="529" width="14.08984375" style="1" customWidth="1"/>
    <col min="530" max="530" width="1.90625" style="1" customWidth="1"/>
    <col min="531" max="531" width="14.08984375" style="1" customWidth="1"/>
    <col min="532" max="532" width="1.90625" style="1" customWidth="1"/>
    <col min="533" max="533" width="14.08984375" style="1" customWidth="1"/>
    <col min="534" max="534" width="1.90625" style="1" customWidth="1"/>
    <col min="535" max="535" width="14.08984375" style="1" customWidth="1"/>
    <col min="536" max="536" width="1.90625" style="1" customWidth="1"/>
    <col min="537" max="537" width="14.08984375" style="1" customWidth="1"/>
    <col min="538" max="538" width="1.90625" style="1" customWidth="1"/>
    <col min="539" max="539" width="7.08984375" style="1" customWidth="1"/>
    <col min="540" max="773" width="8.90625" style="1"/>
    <col min="774" max="774" width="2.36328125" style="1" customWidth="1"/>
    <col min="775" max="775" width="6.36328125" style="1" customWidth="1"/>
    <col min="776" max="776" width="1.90625" style="1" customWidth="1"/>
    <col min="777" max="777" width="14.08984375" style="1" customWidth="1"/>
    <col min="778" max="778" width="1.90625" style="1" customWidth="1"/>
    <col min="779" max="779" width="14.08984375" style="1" customWidth="1"/>
    <col min="780" max="780" width="2.08984375" style="1" customWidth="1"/>
    <col min="781" max="781" width="14.08984375" style="1" customWidth="1"/>
    <col min="782" max="782" width="1.90625" style="1" customWidth="1"/>
    <col min="783" max="783" width="14.08984375" style="1" customWidth="1"/>
    <col min="784" max="784" width="1.90625" style="1" customWidth="1"/>
    <col min="785" max="785" width="14.08984375" style="1" customWidth="1"/>
    <col min="786" max="786" width="1.90625" style="1" customWidth="1"/>
    <col min="787" max="787" width="14.08984375" style="1" customWidth="1"/>
    <col min="788" max="788" width="1.90625" style="1" customWidth="1"/>
    <col min="789" max="789" width="14.08984375" style="1" customWidth="1"/>
    <col min="790" max="790" width="1.90625" style="1" customWidth="1"/>
    <col min="791" max="791" width="14.08984375" style="1" customWidth="1"/>
    <col min="792" max="792" width="1.90625" style="1" customWidth="1"/>
    <col min="793" max="793" width="14.08984375" style="1" customWidth="1"/>
    <col min="794" max="794" width="1.90625" style="1" customWidth="1"/>
    <col min="795" max="795" width="7.08984375" style="1" customWidth="1"/>
    <col min="796" max="1029" width="8.90625" style="1"/>
    <col min="1030" max="1030" width="2.36328125" style="1" customWidth="1"/>
    <col min="1031" max="1031" width="6.36328125" style="1" customWidth="1"/>
    <col min="1032" max="1032" width="1.90625" style="1" customWidth="1"/>
    <col min="1033" max="1033" width="14.08984375" style="1" customWidth="1"/>
    <col min="1034" max="1034" width="1.90625" style="1" customWidth="1"/>
    <col min="1035" max="1035" width="14.08984375" style="1" customWidth="1"/>
    <col min="1036" max="1036" width="2.08984375" style="1" customWidth="1"/>
    <col min="1037" max="1037" width="14.08984375" style="1" customWidth="1"/>
    <col min="1038" max="1038" width="1.90625" style="1" customWidth="1"/>
    <col min="1039" max="1039" width="14.08984375" style="1" customWidth="1"/>
    <col min="1040" max="1040" width="1.90625" style="1" customWidth="1"/>
    <col min="1041" max="1041" width="14.08984375" style="1" customWidth="1"/>
    <col min="1042" max="1042" width="1.90625" style="1" customWidth="1"/>
    <col min="1043" max="1043" width="14.08984375" style="1" customWidth="1"/>
    <col min="1044" max="1044" width="1.90625" style="1" customWidth="1"/>
    <col min="1045" max="1045" width="14.08984375" style="1" customWidth="1"/>
    <col min="1046" max="1046" width="1.90625" style="1" customWidth="1"/>
    <col min="1047" max="1047" width="14.08984375" style="1" customWidth="1"/>
    <col min="1048" max="1048" width="1.90625" style="1" customWidth="1"/>
    <col min="1049" max="1049" width="14.08984375" style="1" customWidth="1"/>
    <col min="1050" max="1050" width="1.90625" style="1" customWidth="1"/>
    <col min="1051" max="1051" width="7.08984375" style="1" customWidth="1"/>
    <col min="1052" max="1285" width="8.90625" style="1"/>
    <col min="1286" max="1286" width="2.36328125" style="1" customWidth="1"/>
    <col min="1287" max="1287" width="6.36328125" style="1" customWidth="1"/>
    <col min="1288" max="1288" width="1.90625" style="1" customWidth="1"/>
    <col min="1289" max="1289" width="14.08984375" style="1" customWidth="1"/>
    <col min="1290" max="1290" width="1.90625" style="1" customWidth="1"/>
    <col min="1291" max="1291" width="14.08984375" style="1" customWidth="1"/>
    <col min="1292" max="1292" width="2.08984375" style="1" customWidth="1"/>
    <col min="1293" max="1293" width="14.08984375" style="1" customWidth="1"/>
    <col min="1294" max="1294" width="1.90625" style="1" customWidth="1"/>
    <col min="1295" max="1295" width="14.08984375" style="1" customWidth="1"/>
    <col min="1296" max="1296" width="1.90625" style="1" customWidth="1"/>
    <col min="1297" max="1297" width="14.08984375" style="1" customWidth="1"/>
    <col min="1298" max="1298" width="1.90625" style="1" customWidth="1"/>
    <col min="1299" max="1299" width="14.08984375" style="1" customWidth="1"/>
    <col min="1300" max="1300" width="1.90625" style="1" customWidth="1"/>
    <col min="1301" max="1301" width="14.08984375" style="1" customWidth="1"/>
    <col min="1302" max="1302" width="1.90625" style="1" customWidth="1"/>
    <col min="1303" max="1303" width="14.08984375" style="1" customWidth="1"/>
    <col min="1304" max="1304" width="1.90625" style="1" customWidth="1"/>
    <col min="1305" max="1305" width="14.08984375" style="1" customWidth="1"/>
    <col min="1306" max="1306" width="1.90625" style="1" customWidth="1"/>
    <col min="1307" max="1307" width="7.08984375" style="1" customWidth="1"/>
    <col min="1308" max="1541" width="8.90625" style="1"/>
    <col min="1542" max="1542" width="2.36328125" style="1" customWidth="1"/>
    <col min="1543" max="1543" width="6.36328125" style="1" customWidth="1"/>
    <col min="1544" max="1544" width="1.90625" style="1" customWidth="1"/>
    <col min="1545" max="1545" width="14.08984375" style="1" customWidth="1"/>
    <col min="1546" max="1546" width="1.90625" style="1" customWidth="1"/>
    <col min="1547" max="1547" width="14.08984375" style="1" customWidth="1"/>
    <col min="1548" max="1548" width="2.08984375" style="1" customWidth="1"/>
    <col min="1549" max="1549" width="14.08984375" style="1" customWidth="1"/>
    <col min="1550" max="1550" width="1.90625" style="1" customWidth="1"/>
    <col min="1551" max="1551" width="14.08984375" style="1" customWidth="1"/>
    <col min="1552" max="1552" width="1.90625" style="1" customWidth="1"/>
    <col min="1553" max="1553" width="14.08984375" style="1" customWidth="1"/>
    <col min="1554" max="1554" width="1.90625" style="1" customWidth="1"/>
    <col min="1555" max="1555" width="14.08984375" style="1" customWidth="1"/>
    <col min="1556" max="1556" width="1.90625" style="1" customWidth="1"/>
    <col min="1557" max="1557" width="14.08984375" style="1" customWidth="1"/>
    <col min="1558" max="1558" width="1.90625" style="1" customWidth="1"/>
    <col min="1559" max="1559" width="14.08984375" style="1" customWidth="1"/>
    <col min="1560" max="1560" width="1.90625" style="1" customWidth="1"/>
    <col min="1561" max="1561" width="14.08984375" style="1" customWidth="1"/>
    <col min="1562" max="1562" width="1.90625" style="1" customWidth="1"/>
    <col min="1563" max="1563" width="7.08984375" style="1" customWidth="1"/>
    <col min="1564" max="1797" width="8.90625" style="1"/>
    <col min="1798" max="1798" width="2.36328125" style="1" customWidth="1"/>
    <col min="1799" max="1799" width="6.36328125" style="1" customWidth="1"/>
    <col min="1800" max="1800" width="1.90625" style="1" customWidth="1"/>
    <col min="1801" max="1801" width="14.08984375" style="1" customWidth="1"/>
    <col min="1802" max="1802" width="1.90625" style="1" customWidth="1"/>
    <col min="1803" max="1803" width="14.08984375" style="1" customWidth="1"/>
    <col min="1804" max="1804" width="2.08984375" style="1" customWidth="1"/>
    <col min="1805" max="1805" width="14.08984375" style="1" customWidth="1"/>
    <col min="1806" max="1806" width="1.90625" style="1" customWidth="1"/>
    <col min="1807" max="1807" width="14.08984375" style="1" customWidth="1"/>
    <col min="1808" max="1808" width="1.90625" style="1" customWidth="1"/>
    <col min="1809" max="1809" width="14.08984375" style="1" customWidth="1"/>
    <col min="1810" max="1810" width="1.90625" style="1" customWidth="1"/>
    <col min="1811" max="1811" width="14.08984375" style="1" customWidth="1"/>
    <col min="1812" max="1812" width="1.90625" style="1" customWidth="1"/>
    <col min="1813" max="1813" width="14.08984375" style="1" customWidth="1"/>
    <col min="1814" max="1814" width="1.90625" style="1" customWidth="1"/>
    <col min="1815" max="1815" width="14.08984375" style="1" customWidth="1"/>
    <col min="1816" max="1816" width="1.90625" style="1" customWidth="1"/>
    <col min="1817" max="1817" width="14.08984375" style="1" customWidth="1"/>
    <col min="1818" max="1818" width="1.90625" style="1" customWidth="1"/>
    <col min="1819" max="1819" width="7.08984375" style="1" customWidth="1"/>
    <col min="1820" max="2053" width="8.90625" style="1"/>
    <col min="2054" max="2054" width="2.36328125" style="1" customWidth="1"/>
    <col min="2055" max="2055" width="6.36328125" style="1" customWidth="1"/>
    <col min="2056" max="2056" width="1.90625" style="1" customWidth="1"/>
    <col min="2057" max="2057" width="14.08984375" style="1" customWidth="1"/>
    <col min="2058" max="2058" width="1.90625" style="1" customWidth="1"/>
    <col min="2059" max="2059" width="14.08984375" style="1" customWidth="1"/>
    <col min="2060" max="2060" width="2.08984375" style="1" customWidth="1"/>
    <col min="2061" max="2061" width="14.08984375" style="1" customWidth="1"/>
    <col min="2062" max="2062" width="1.90625" style="1" customWidth="1"/>
    <col min="2063" max="2063" width="14.08984375" style="1" customWidth="1"/>
    <col min="2064" max="2064" width="1.90625" style="1" customWidth="1"/>
    <col min="2065" max="2065" width="14.08984375" style="1" customWidth="1"/>
    <col min="2066" max="2066" width="1.90625" style="1" customWidth="1"/>
    <col min="2067" max="2067" width="14.08984375" style="1" customWidth="1"/>
    <col min="2068" max="2068" width="1.90625" style="1" customWidth="1"/>
    <col min="2069" max="2069" width="14.08984375" style="1" customWidth="1"/>
    <col min="2070" max="2070" width="1.90625" style="1" customWidth="1"/>
    <col min="2071" max="2071" width="14.08984375" style="1" customWidth="1"/>
    <col min="2072" max="2072" width="1.90625" style="1" customWidth="1"/>
    <col min="2073" max="2073" width="14.08984375" style="1" customWidth="1"/>
    <col min="2074" max="2074" width="1.90625" style="1" customWidth="1"/>
    <col min="2075" max="2075" width="7.08984375" style="1" customWidth="1"/>
    <col min="2076" max="2309" width="8.90625" style="1"/>
    <col min="2310" max="2310" width="2.36328125" style="1" customWidth="1"/>
    <col min="2311" max="2311" width="6.36328125" style="1" customWidth="1"/>
    <col min="2312" max="2312" width="1.90625" style="1" customWidth="1"/>
    <col min="2313" max="2313" width="14.08984375" style="1" customWidth="1"/>
    <col min="2314" max="2314" width="1.90625" style="1" customWidth="1"/>
    <col min="2315" max="2315" width="14.08984375" style="1" customWidth="1"/>
    <col min="2316" max="2316" width="2.08984375" style="1" customWidth="1"/>
    <col min="2317" max="2317" width="14.08984375" style="1" customWidth="1"/>
    <col min="2318" max="2318" width="1.90625" style="1" customWidth="1"/>
    <col min="2319" max="2319" width="14.08984375" style="1" customWidth="1"/>
    <col min="2320" max="2320" width="1.90625" style="1" customWidth="1"/>
    <col min="2321" max="2321" width="14.08984375" style="1" customWidth="1"/>
    <col min="2322" max="2322" width="1.90625" style="1" customWidth="1"/>
    <col min="2323" max="2323" width="14.08984375" style="1" customWidth="1"/>
    <col min="2324" max="2324" width="1.90625" style="1" customWidth="1"/>
    <col min="2325" max="2325" width="14.08984375" style="1" customWidth="1"/>
    <col min="2326" max="2326" width="1.90625" style="1" customWidth="1"/>
    <col min="2327" max="2327" width="14.08984375" style="1" customWidth="1"/>
    <col min="2328" max="2328" width="1.90625" style="1" customWidth="1"/>
    <col min="2329" max="2329" width="14.08984375" style="1" customWidth="1"/>
    <col min="2330" max="2330" width="1.90625" style="1" customWidth="1"/>
    <col min="2331" max="2331" width="7.08984375" style="1" customWidth="1"/>
    <col min="2332" max="2565" width="8.90625" style="1"/>
    <col min="2566" max="2566" width="2.36328125" style="1" customWidth="1"/>
    <col min="2567" max="2567" width="6.36328125" style="1" customWidth="1"/>
    <col min="2568" max="2568" width="1.90625" style="1" customWidth="1"/>
    <col min="2569" max="2569" width="14.08984375" style="1" customWidth="1"/>
    <col min="2570" max="2570" width="1.90625" style="1" customWidth="1"/>
    <col min="2571" max="2571" width="14.08984375" style="1" customWidth="1"/>
    <col min="2572" max="2572" width="2.08984375" style="1" customWidth="1"/>
    <col min="2573" max="2573" width="14.08984375" style="1" customWidth="1"/>
    <col min="2574" max="2574" width="1.90625" style="1" customWidth="1"/>
    <col min="2575" max="2575" width="14.08984375" style="1" customWidth="1"/>
    <col min="2576" max="2576" width="1.90625" style="1" customWidth="1"/>
    <col min="2577" max="2577" width="14.08984375" style="1" customWidth="1"/>
    <col min="2578" max="2578" width="1.90625" style="1" customWidth="1"/>
    <col min="2579" max="2579" width="14.08984375" style="1" customWidth="1"/>
    <col min="2580" max="2580" width="1.90625" style="1" customWidth="1"/>
    <col min="2581" max="2581" width="14.08984375" style="1" customWidth="1"/>
    <col min="2582" max="2582" width="1.90625" style="1" customWidth="1"/>
    <col min="2583" max="2583" width="14.08984375" style="1" customWidth="1"/>
    <col min="2584" max="2584" width="1.90625" style="1" customWidth="1"/>
    <col min="2585" max="2585" width="14.08984375" style="1" customWidth="1"/>
    <col min="2586" max="2586" width="1.90625" style="1" customWidth="1"/>
    <col min="2587" max="2587" width="7.08984375" style="1" customWidth="1"/>
    <col min="2588" max="2821" width="8.90625" style="1"/>
    <col min="2822" max="2822" width="2.36328125" style="1" customWidth="1"/>
    <col min="2823" max="2823" width="6.36328125" style="1" customWidth="1"/>
    <col min="2824" max="2824" width="1.90625" style="1" customWidth="1"/>
    <col min="2825" max="2825" width="14.08984375" style="1" customWidth="1"/>
    <col min="2826" max="2826" width="1.90625" style="1" customWidth="1"/>
    <col min="2827" max="2827" width="14.08984375" style="1" customWidth="1"/>
    <col min="2828" max="2828" width="2.08984375" style="1" customWidth="1"/>
    <col min="2829" max="2829" width="14.08984375" style="1" customWidth="1"/>
    <col min="2830" max="2830" width="1.90625" style="1" customWidth="1"/>
    <col min="2831" max="2831" width="14.08984375" style="1" customWidth="1"/>
    <col min="2832" max="2832" width="1.90625" style="1" customWidth="1"/>
    <col min="2833" max="2833" width="14.08984375" style="1" customWidth="1"/>
    <col min="2834" max="2834" width="1.90625" style="1" customWidth="1"/>
    <col min="2835" max="2835" width="14.08984375" style="1" customWidth="1"/>
    <col min="2836" max="2836" width="1.90625" style="1" customWidth="1"/>
    <col min="2837" max="2837" width="14.08984375" style="1" customWidth="1"/>
    <col min="2838" max="2838" width="1.90625" style="1" customWidth="1"/>
    <col min="2839" max="2839" width="14.08984375" style="1" customWidth="1"/>
    <col min="2840" max="2840" width="1.90625" style="1" customWidth="1"/>
    <col min="2841" max="2841" width="14.08984375" style="1" customWidth="1"/>
    <col min="2842" max="2842" width="1.90625" style="1" customWidth="1"/>
    <col min="2843" max="2843" width="7.08984375" style="1" customWidth="1"/>
    <col min="2844" max="3077" width="8.90625" style="1"/>
    <col min="3078" max="3078" width="2.36328125" style="1" customWidth="1"/>
    <col min="3079" max="3079" width="6.36328125" style="1" customWidth="1"/>
    <col min="3080" max="3080" width="1.90625" style="1" customWidth="1"/>
    <col min="3081" max="3081" width="14.08984375" style="1" customWidth="1"/>
    <col min="3082" max="3082" width="1.90625" style="1" customWidth="1"/>
    <col min="3083" max="3083" width="14.08984375" style="1" customWidth="1"/>
    <col min="3084" max="3084" width="2.08984375" style="1" customWidth="1"/>
    <col min="3085" max="3085" width="14.08984375" style="1" customWidth="1"/>
    <col min="3086" max="3086" width="1.90625" style="1" customWidth="1"/>
    <col min="3087" max="3087" width="14.08984375" style="1" customWidth="1"/>
    <col min="3088" max="3088" width="1.90625" style="1" customWidth="1"/>
    <col min="3089" max="3089" width="14.08984375" style="1" customWidth="1"/>
    <col min="3090" max="3090" width="1.90625" style="1" customWidth="1"/>
    <col min="3091" max="3091" width="14.08984375" style="1" customWidth="1"/>
    <col min="3092" max="3092" width="1.90625" style="1" customWidth="1"/>
    <col min="3093" max="3093" width="14.08984375" style="1" customWidth="1"/>
    <col min="3094" max="3094" width="1.90625" style="1" customWidth="1"/>
    <col min="3095" max="3095" width="14.08984375" style="1" customWidth="1"/>
    <col min="3096" max="3096" width="1.90625" style="1" customWidth="1"/>
    <col min="3097" max="3097" width="14.08984375" style="1" customWidth="1"/>
    <col min="3098" max="3098" width="1.90625" style="1" customWidth="1"/>
    <col min="3099" max="3099" width="7.08984375" style="1" customWidth="1"/>
    <col min="3100" max="3333" width="8.90625" style="1"/>
    <col min="3334" max="3334" width="2.36328125" style="1" customWidth="1"/>
    <col min="3335" max="3335" width="6.36328125" style="1" customWidth="1"/>
    <col min="3336" max="3336" width="1.90625" style="1" customWidth="1"/>
    <col min="3337" max="3337" width="14.08984375" style="1" customWidth="1"/>
    <col min="3338" max="3338" width="1.90625" style="1" customWidth="1"/>
    <col min="3339" max="3339" width="14.08984375" style="1" customWidth="1"/>
    <col min="3340" max="3340" width="2.08984375" style="1" customWidth="1"/>
    <col min="3341" max="3341" width="14.08984375" style="1" customWidth="1"/>
    <col min="3342" max="3342" width="1.90625" style="1" customWidth="1"/>
    <col min="3343" max="3343" width="14.08984375" style="1" customWidth="1"/>
    <col min="3344" max="3344" width="1.90625" style="1" customWidth="1"/>
    <col min="3345" max="3345" width="14.08984375" style="1" customWidth="1"/>
    <col min="3346" max="3346" width="1.90625" style="1" customWidth="1"/>
    <col min="3347" max="3347" width="14.08984375" style="1" customWidth="1"/>
    <col min="3348" max="3348" width="1.90625" style="1" customWidth="1"/>
    <col min="3349" max="3349" width="14.08984375" style="1" customWidth="1"/>
    <col min="3350" max="3350" width="1.90625" style="1" customWidth="1"/>
    <col min="3351" max="3351" width="14.08984375" style="1" customWidth="1"/>
    <col min="3352" max="3352" width="1.90625" style="1" customWidth="1"/>
    <col min="3353" max="3353" width="14.08984375" style="1" customWidth="1"/>
    <col min="3354" max="3354" width="1.90625" style="1" customWidth="1"/>
    <col min="3355" max="3355" width="7.08984375" style="1" customWidth="1"/>
    <col min="3356" max="3589" width="8.90625" style="1"/>
    <col min="3590" max="3590" width="2.36328125" style="1" customWidth="1"/>
    <col min="3591" max="3591" width="6.36328125" style="1" customWidth="1"/>
    <col min="3592" max="3592" width="1.90625" style="1" customWidth="1"/>
    <col min="3593" max="3593" width="14.08984375" style="1" customWidth="1"/>
    <col min="3594" max="3594" width="1.90625" style="1" customWidth="1"/>
    <col min="3595" max="3595" width="14.08984375" style="1" customWidth="1"/>
    <col min="3596" max="3596" width="2.08984375" style="1" customWidth="1"/>
    <col min="3597" max="3597" width="14.08984375" style="1" customWidth="1"/>
    <col min="3598" max="3598" width="1.90625" style="1" customWidth="1"/>
    <col min="3599" max="3599" width="14.08984375" style="1" customWidth="1"/>
    <col min="3600" max="3600" width="1.90625" style="1" customWidth="1"/>
    <col min="3601" max="3601" width="14.08984375" style="1" customWidth="1"/>
    <col min="3602" max="3602" width="1.90625" style="1" customWidth="1"/>
    <col min="3603" max="3603" width="14.08984375" style="1" customWidth="1"/>
    <col min="3604" max="3604" width="1.90625" style="1" customWidth="1"/>
    <col min="3605" max="3605" width="14.08984375" style="1" customWidth="1"/>
    <col min="3606" max="3606" width="1.90625" style="1" customWidth="1"/>
    <col min="3607" max="3607" width="14.08984375" style="1" customWidth="1"/>
    <col min="3608" max="3608" width="1.90625" style="1" customWidth="1"/>
    <col min="3609" max="3609" width="14.08984375" style="1" customWidth="1"/>
    <col min="3610" max="3610" width="1.90625" style="1" customWidth="1"/>
    <col min="3611" max="3611" width="7.08984375" style="1" customWidth="1"/>
    <col min="3612" max="3845" width="8.90625" style="1"/>
    <col min="3846" max="3846" width="2.36328125" style="1" customWidth="1"/>
    <col min="3847" max="3847" width="6.36328125" style="1" customWidth="1"/>
    <col min="3848" max="3848" width="1.90625" style="1" customWidth="1"/>
    <col min="3849" max="3849" width="14.08984375" style="1" customWidth="1"/>
    <col min="3850" max="3850" width="1.90625" style="1" customWidth="1"/>
    <col min="3851" max="3851" width="14.08984375" style="1" customWidth="1"/>
    <col min="3852" max="3852" width="2.08984375" style="1" customWidth="1"/>
    <col min="3853" max="3853" width="14.08984375" style="1" customWidth="1"/>
    <col min="3854" max="3854" width="1.90625" style="1" customWidth="1"/>
    <col min="3855" max="3855" width="14.08984375" style="1" customWidth="1"/>
    <col min="3856" max="3856" width="1.90625" style="1" customWidth="1"/>
    <col min="3857" max="3857" width="14.08984375" style="1" customWidth="1"/>
    <col min="3858" max="3858" width="1.90625" style="1" customWidth="1"/>
    <col min="3859" max="3859" width="14.08984375" style="1" customWidth="1"/>
    <col min="3860" max="3860" width="1.90625" style="1" customWidth="1"/>
    <col min="3861" max="3861" width="14.08984375" style="1" customWidth="1"/>
    <col min="3862" max="3862" width="1.90625" style="1" customWidth="1"/>
    <col min="3863" max="3863" width="14.08984375" style="1" customWidth="1"/>
    <col min="3864" max="3864" width="1.90625" style="1" customWidth="1"/>
    <col min="3865" max="3865" width="14.08984375" style="1" customWidth="1"/>
    <col min="3866" max="3866" width="1.90625" style="1" customWidth="1"/>
    <col min="3867" max="3867" width="7.08984375" style="1" customWidth="1"/>
    <col min="3868" max="4101" width="8.90625" style="1"/>
    <col min="4102" max="4102" width="2.36328125" style="1" customWidth="1"/>
    <col min="4103" max="4103" width="6.36328125" style="1" customWidth="1"/>
    <col min="4104" max="4104" width="1.90625" style="1" customWidth="1"/>
    <col min="4105" max="4105" width="14.08984375" style="1" customWidth="1"/>
    <col min="4106" max="4106" width="1.90625" style="1" customWidth="1"/>
    <col min="4107" max="4107" width="14.08984375" style="1" customWidth="1"/>
    <col min="4108" max="4108" width="2.08984375" style="1" customWidth="1"/>
    <col min="4109" max="4109" width="14.08984375" style="1" customWidth="1"/>
    <col min="4110" max="4110" width="1.90625" style="1" customWidth="1"/>
    <col min="4111" max="4111" width="14.08984375" style="1" customWidth="1"/>
    <col min="4112" max="4112" width="1.90625" style="1" customWidth="1"/>
    <col min="4113" max="4113" width="14.08984375" style="1" customWidth="1"/>
    <col min="4114" max="4114" width="1.90625" style="1" customWidth="1"/>
    <col min="4115" max="4115" width="14.08984375" style="1" customWidth="1"/>
    <col min="4116" max="4116" width="1.90625" style="1" customWidth="1"/>
    <col min="4117" max="4117" width="14.08984375" style="1" customWidth="1"/>
    <col min="4118" max="4118" width="1.90625" style="1" customWidth="1"/>
    <col min="4119" max="4119" width="14.08984375" style="1" customWidth="1"/>
    <col min="4120" max="4120" width="1.90625" style="1" customWidth="1"/>
    <col min="4121" max="4121" width="14.08984375" style="1" customWidth="1"/>
    <col min="4122" max="4122" width="1.90625" style="1" customWidth="1"/>
    <col min="4123" max="4123" width="7.08984375" style="1" customWidth="1"/>
    <col min="4124" max="4357" width="8.90625" style="1"/>
    <col min="4358" max="4358" width="2.36328125" style="1" customWidth="1"/>
    <col min="4359" max="4359" width="6.36328125" style="1" customWidth="1"/>
    <col min="4360" max="4360" width="1.90625" style="1" customWidth="1"/>
    <col min="4361" max="4361" width="14.08984375" style="1" customWidth="1"/>
    <col min="4362" max="4362" width="1.90625" style="1" customWidth="1"/>
    <col min="4363" max="4363" width="14.08984375" style="1" customWidth="1"/>
    <col min="4364" max="4364" width="2.08984375" style="1" customWidth="1"/>
    <col min="4365" max="4365" width="14.08984375" style="1" customWidth="1"/>
    <col min="4366" max="4366" width="1.90625" style="1" customWidth="1"/>
    <col min="4367" max="4367" width="14.08984375" style="1" customWidth="1"/>
    <col min="4368" max="4368" width="1.90625" style="1" customWidth="1"/>
    <col min="4369" max="4369" width="14.08984375" style="1" customWidth="1"/>
    <col min="4370" max="4370" width="1.90625" style="1" customWidth="1"/>
    <col min="4371" max="4371" width="14.08984375" style="1" customWidth="1"/>
    <col min="4372" max="4372" width="1.90625" style="1" customWidth="1"/>
    <col min="4373" max="4373" width="14.08984375" style="1" customWidth="1"/>
    <col min="4374" max="4374" width="1.90625" style="1" customWidth="1"/>
    <col min="4375" max="4375" width="14.08984375" style="1" customWidth="1"/>
    <col min="4376" max="4376" width="1.90625" style="1" customWidth="1"/>
    <col min="4377" max="4377" width="14.08984375" style="1" customWidth="1"/>
    <col min="4378" max="4378" width="1.90625" style="1" customWidth="1"/>
    <col min="4379" max="4379" width="7.08984375" style="1" customWidth="1"/>
    <col min="4380" max="4613" width="8.90625" style="1"/>
    <col min="4614" max="4614" width="2.36328125" style="1" customWidth="1"/>
    <col min="4615" max="4615" width="6.36328125" style="1" customWidth="1"/>
    <col min="4616" max="4616" width="1.90625" style="1" customWidth="1"/>
    <col min="4617" max="4617" width="14.08984375" style="1" customWidth="1"/>
    <col min="4618" max="4618" width="1.90625" style="1" customWidth="1"/>
    <col min="4619" max="4619" width="14.08984375" style="1" customWidth="1"/>
    <col min="4620" max="4620" width="2.08984375" style="1" customWidth="1"/>
    <col min="4621" max="4621" width="14.08984375" style="1" customWidth="1"/>
    <col min="4622" max="4622" width="1.90625" style="1" customWidth="1"/>
    <col min="4623" max="4623" width="14.08984375" style="1" customWidth="1"/>
    <col min="4624" max="4624" width="1.90625" style="1" customWidth="1"/>
    <col min="4625" max="4625" width="14.08984375" style="1" customWidth="1"/>
    <col min="4626" max="4626" width="1.90625" style="1" customWidth="1"/>
    <col min="4627" max="4627" width="14.08984375" style="1" customWidth="1"/>
    <col min="4628" max="4628" width="1.90625" style="1" customWidth="1"/>
    <col min="4629" max="4629" width="14.08984375" style="1" customWidth="1"/>
    <col min="4630" max="4630" width="1.90625" style="1" customWidth="1"/>
    <col min="4631" max="4631" width="14.08984375" style="1" customWidth="1"/>
    <col min="4632" max="4632" width="1.90625" style="1" customWidth="1"/>
    <col min="4633" max="4633" width="14.08984375" style="1" customWidth="1"/>
    <col min="4634" max="4634" width="1.90625" style="1" customWidth="1"/>
    <col min="4635" max="4635" width="7.08984375" style="1" customWidth="1"/>
    <col min="4636" max="4869" width="8.90625" style="1"/>
    <col min="4870" max="4870" width="2.36328125" style="1" customWidth="1"/>
    <col min="4871" max="4871" width="6.36328125" style="1" customWidth="1"/>
    <col min="4872" max="4872" width="1.90625" style="1" customWidth="1"/>
    <col min="4873" max="4873" width="14.08984375" style="1" customWidth="1"/>
    <col min="4874" max="4874" width="1.90625" style="1" customWidth="1"/>
    <col min="4875" max="4875" width="14.08984375" style="1" customWidth="1"/>
    <col min="4876" max="4876" width="2.08984375" style="1" customWidth="1"/>
    <col min="4877" max="4877" width="14.08984375" style="1" customWidth="1"/>
    <col min="4878" max="4878" width="1.90625" style="1" customWidth="1"/>
    <col min="4879" max="4879" width="14.08984375" style="1" customWidth="1"/>
    <col min="4880" max="4880" width="1.90625" style="1" customWidth="1"/>
    <col min="4881" max="4881" width="14.08984375" style="1" customWidth="1"/>
    <col min="4882" max="4882" width="1.90625" style="1" customWidth="1"/>
    <col min="4883" max="4883" width="14.08984375" style="1" customWidth="1"/>
    <col min="4884" max="4884" width="1.90625" style="1" customWidth="1"/>
    <col min="4885" max="4885" width="14.08984375" style="1" customWidth="1"/>
    <col min="4886" max="4886" width="1.90625" style="1" customWidth="1"/>
    <col min="4887" max="4887" width="14.08984375" style="1" customWidth="1"/>
    <col min="4888" max="4888" width="1.90625" style="1" customWidth="1"/>
    <col min="4889" max="4889" width="14.08984375" style="1" customWidth="1"/>
    <col min="4890" max="4890" width="1.90625" style="1" customWidth="1"/>
    <col min="4891" max="4891" width="7.08984375" style="1" customWidth="1"/>
    <col min="4892" max="5125" width="8.90625" style="1"/>
    <col min="5126" max="5126" width="2.36328125" style="1" customWidth="1"/>
    <col min="5127" max="5127" width="6.36328125" style="1" customWidth="1"/>
    <col min="5128" max="5128" width="1.90625" style="1" customWidth="1"/>
    <col min="5129" max="5129" width="14.08984375" style="1" customWidth="1"/>
    <col min="5130" max="5130" width="1.90625" style="1" customWidth="1"/>
    <col min="5131" max="5131" width="14.08984375" style="1" customWidth="1"/>
    <col min="5132" max="5132" width="2.08984375" style="1" customWidth="1"/>
    <col min="5133" max="5133" width="14.08984375" style="1" customWidth="1"/>
    <col min="5134" max="5134" width="1.90625" style="1" customWidth="1"/>
    <col min="5135" max="5135" width="14.08984375" style="1" customWidth="1"/>
    <col min="5136" max="5136" width="1.90625" style="1" customWidth="1"/>
    <col min="5137" max="5137" width="14.08984375" style="1" customWidth="1"/>
    <col min="5138" max="5138" width="1.90625" style="1" customWidth="1"/>
    <col min="5139" max="5139" width="14.08984375" style="1" customWidth="1"/>
    <col min="5140" max="5140" width="1.90625" style="1" customWidth="1"/>
    <col min="5141" max="5141" width="14.08984375" style="1" customWidth="1"/>
    <col min="5142" max="5142" width="1.90625" style="1" customWidth="1"/>
    <col min="5143" max="5143" width="14.08984375" style="1" customWidth="1"/>
    <col min="5144" max="5144" width="1.90625" style="1" customWidth="1"/>
    <col min="5145" max="5145" width="14.08984375" style="1" customWidth="1"/>
    <col min="5146" max="5146" width="1.90625" style="1" customWidth="1"/>
    <col min="5147" max="5147" width="7.08984375" style="1" customWidth="1"/>
    <col min="5148" max="5381" width="8.90625" style="1"/>
    <col min="5382" max="5382" width="2.36328125" style="1" customWidth="1"/>
    <col min="5383" max="5383" width="6.36328125" style="1" customWidth="1"/>
    <col min="5384" max="5384" width="1.90625" style="1" customWidth="1"/>
    <col min="5385" max="5385" width="14.08984375" style="1" customWidth="1"/>
    <col min="5386" max="5386" width="1.90625" style="1" customWidth="1"/>
    <col min="5387" max="5387" width="14.08984375" style="1" customWidth="1"/>
    <col min="5388" max="5388" width="2.08984375" style="1" customWidth="1"/>
    <col min="5389" max="5389" width="14.08984375" style="1" customWidth="1"/>
    <col min="5390" max="5390" width="1.90625" style="1" customWidth="1"/>
    <col min="5391" max="5391" width="14.08984375" style="1" customWidth="1"/>
    <col min="5392" max="5392" width="1.90625" style="1" customWidth="1"/>
    <col min="5393" max="5393" width="14.08984375" style="1" customWidth="1"/>
    <col min="5394" max="5394" width="1.90625" style="1" customWidth="1"/>
    <col min="5395" max="5395" width="14.08984375" style="1" customWidth="1"/>
    <col min="5396" max="5396" width="1.90625" style="1" customWidth="1"/>
    <col min="5397" max="5397" width="14.08984375" style="1" customWidth="1"/>
    <col min="5398" max="5398" width="1.90625" style="1" customWidth="1"/>
    <col min="5399" max="5399" width="14.08984375" style="1" customWidth="1"/>
    <col min="5400" max="5400" width="1.90625" style="1" customWidth="1"/>
    <col min="5401" max="5401" width="14.08984375" style="1" customWidth="1"/>
    <col min="5402" max="5402" width="1.90625" style="1" customWidth="1"/>
    <col min="5403" max="5403" width="7.08984375" style="1" customWidth="1"/>
    <col min="5404" max="5637" width="8.90625" style="1"/>
    <col min="5638" max="5638" width="2.36328125" style="1" customWidth="1"/>
    <col min="5639" max="5639" width="6.36328125" style="1" customWidth="1"/>
    <col min="5640" max="5640" width="1.90625" style="1" customWidth="1"/>
    <col min="5641" max="5641" width="14.08984375" style="1" customWidth="1"/>
    <col min="5642" max="5642" width="1.90625" style="1" customWidth="1"/>
    <col min="5643" max="5643" width="14.08984375" style="1" customWidth="1"/>
    <col min="5644" max="5644" width="2.08984375" style="1" customWidth="1"/>
    <col min="5645" max="5645" width="14.08984375" style="1" customWidth="1"/>
    <col min="5646" max="5646" width="1.90625" style="1" customWidth="1"/>
    <col min="5647" max="5647" width="14.08984375" style="1" customWidth="1"/>
    <col min="5648" max="5648" width="1.90625" style="1" customWidth="1"/>
    <col min="5649" max="5649" width="14.08984375" style="1" customWidth="1"/>
    <col min="5650" max="5650" width="1.90625" style="1" customWidth="1"/>
    <col min="5651" max="5651" width="14.08984375" style="1" customWidth="1"/>
    <col min="5652" max="5652" width="1.90625" style="1" customWidth="1"/>
    <col min="5653" max="5653" width="14.08984375" style="1" customWidth="1"/>
    <col min="5654" max="5654" width="1.90625" style="1" customWidth="1"/>
    <col min="5655" max="5655" width="14.08984375" style="1" customWidth="1"/>
    <col min="5656" max="5656" width="1.90625" style="1" customWidth="1"/>
    <col min="5657" max="5657" width="14.08984375" style="1" customWidth="1"/>
    <col min="5658" max="5658" width="1.90625" style="1" customWidth="1"/>
    <col min="5659" max="5659" width="7.08984375" style="1" customWidth="1"/>
    <col min="5660" max="5893" width="8.90625" style="1"/>
    <col min="5894" max="5894" width="2.36328125" style="1" customWidth="1"/>
    <col min="5895" max="5895" width="6.36328125" style="1" customWidth="1"/>
    <col min="5896" max="5896" width="1.90625" style="1" customWidth="1"/>
    <col min="5897" max="5897" width="14.08984375" style="1" customWidth="1"/>
    <col min="5898" max="5898" width="1.90625" style="1" customWidth="1"/>
    <col min="5899" max="5899" width="14.08984375" style="1" customWidth="1"/>
    <col min="5900" max="5900" width="2.08984375" style="1" customWidth="1"/>
    <col min="5901" max="5901" width="14.08984375" style="1" customWidth="1"/>
    <col min="5902" max="5902" width="1.90625" style="1" customWidth="1"/>
    <col min="5903" max="5903" width="14.08984375" style="1" customWidth="1"/>
    <col min="5904" max="5904" width="1.90625" style="1" customWidth="1"/>
    <col min="5905" max="5905" width="14.08984375" style="1" customWidth="1"/>
    <col min="5906" max="5906" width="1.90625" style="1" customWidth="1"/>
    <col min="5907" max="5907" width="14.08984375" style="1" customWidth="1"/>
    <col min="5908" max="5908" width="1.90625" style="1" customWidth="1"/>
    <col min="5909" max="5909" width="14.08984375" style="1" customWidth="1"/>
    <col min="5910" max="5910" width="1.90625" style="1" customWidth="1"/>
    <col min="5911" max="5911" width="14.08984375" style="1" customWidth="1"/>
    <col min="5912" max="5912" width="1.90625" style="1" customWidth="1"/>
    <col min="5913" max="5913" width="14.08984375" style="1" customWidth="1"/>
    <col min="5914" max="5914" width="1.90625" style="1" customWidth="1"/>
    <col min="5915" max="5915" width="7.08984375" style="1" customWidth="1"/>
    <col min="5916" max="6149" width="8.90625" style="1"/>
    <col min="6150" max="6150" width="2.36328125" style="1" customWidth="1"/>
    <col min="6151" max="6151" width="6.36328125" style="1" customWidth="1"/>
    <col min="6152" max="6152" width="1.90625" style="1" customWidth="1"/>
    <col min="6153" max="6153" width="14.08984375" style="1" customWidth="1"/>
    <col min="6154" max="6154" width="1.90625" style="1" customWidth="1"/>
    <col min="6155" max="6155" width="14.08984375" style="1" customWidth="1"/>
    <col min="6156" max="6156" width="2.08984375" style="1" customWidth="1"/>
    <col min="6157" max="6157" width="14.08984375" style="1" customWidth="1"/>
    <col min="6158" max="6158" width="1.90625" style="1" customWidth="1"/>
    <col min="6159" max="6159" width="14.08984375" style="1" customWidth="1"/>
    <col min="6160" max="6160" width="1.90625" style="1" customWidth="1"/>
    <col min="6161" max="6161" width="14.08984375" style="1" customWidth="1"/>
    <col min="6162" max="6162" width="1.90625" style="1" customWidth="1"/>
    <col min="6163" max="6163" width="14.08984375" style="1" customWidth="1"/>
    <col min="6164" max="6164" width="1.90625" style="1" customWidth="1"/>
    <col min="6165" max="6165" width="14.08984375" style="1" customWidth="1"/>
    <col min="6166" max="6166" width="1.90625" style="1" customWidth="1"/>
    <col min="6167" max="6167" width="14.08984375" style="1" customWidth="1"/>
    <col min="6168" max="6168" width="1.90625" style="1" customWidth="1"/>
    <col min="6169" max="6169" width="14.08984375" style="1" customWidth="1"/>
    <col min="6170" max="6170" width="1.90625" style="1" customWidth="1"/>
    <col min="6171" max="6171" width="7.08984375" style="1" customWidth="1"/>
    <col min="6172" max="6405" width="8.90625" style="1"/>
    <col min="6406" max="6406" width="2.36328125" style="1" customWidth="1"/>
    <col min="6407" max="6407" width="6.36328125" style="1" customWidth="1"/>
    <col min="6408" max="6408" width="1.90625" style="1" customWidth="1"/>
    <col min="6409" max="6409" width="14.08984375" style="1" customWidth="1"/>
    <col min="6410" max="6410" width="1.90625" style="1" customWidth="1"/>
    <col min="6411" max="6411" width="14.08984375" style="1" customWidth="1"/>
    <col min="6412" max="6412" width="2.08984375" style="1" customWidth="1"/>
    <col min="6413" max="6413" width="14.08984375" style="1" customWidth="1"/>
    <col min="6414" max="6414" width="1.90625" style="1" customWidth="1"/>
    <col min="6415" max="6415" width="14.08984375" style="1" customWidth="1"/>
    <col min="6416" max="6416" width="1.90625" style="1" customWidth="1"/>
    <col min="6417" max="6417" width="14.08984375" style="1" customWidth="1"/>
    <col min="6418" max="6418" width="1.90625" style="1" customWidth="1"/>
    <col min="6419" max="6419" width="14.08984375" style="1" customWidth="1"/>
    <col min="6420" max="6420" width="1.90625" style="1" customWidth="1"/>
    <col min="6421" max="6421" width="14.08984375" style="1" customWidth="1"/>
    <col min="6422" max="6422" width="1.90625" style="1" customWidth="1"/>
    <col min="6423" max="6423" width="14.08984375" style="1" customWidth="1"/>
    <col min="6424" max="6424" width="1.90625" style="1" customWidth="1"/>
    <col min="6425" max="6425" width="14.08984375" style="1" customWidth="1"/>
    <col min="6426" max="6426" width="1.90625" style="1" customWidth="1"/>
    <col min="6427" max="6427" width="7.08984375" style="1" customWidth="1"/>
    <col min="6428" max="6661" width="8.90625" style="1"/>
    <col min="6662" max="6662" width="2.36328125" style="1" customWidth="1"/>
    <col min="6663" max="6663" width="6.36328125" style="1" customWidth="1"/>
    <col min="6664" max="6664" width="1.90625" style="1" customWidth="1"/>
    <col min="6665" max="6665" width="14.08984375" style="1" customWidth="1"/>
    <col min="6666" max="6666" width="1.90625" style="1" customWidth="1"/>
    <col min="6667" max="6667" width="14.08984375" style="1" customWidth="1"/>
    <col min="6668" max="6668" width="2.08984375" style="1" customWidth="1"/>
    <col min="6669" max="6669" width="14.08984375" style="1" customWidth="1"/>
    <col min="6670" max="6670" width="1.90625" style="1" customWidth="1"/>
    <col min="6671" max="6671" width="14.08984375" style="1" customWidth="1"/>
    <col min="6672" max="6672" width="1.90625" style="1" customWidth="1"/>
    <col min="6673" max="6673" width="14.08984375" style="1" customWidth="1"/>
    <col min="6674" max="6674" width="1.90625" style="1" customWidth="1"/>
    <col min="6675" max="6675" width="14.08984375" style="1" customWidth="1"/>
    <col min="6676" max="6676" width="1.90625" style="1" customWidth="1"/>
    <col min="6677" max="6677" width="14.08984375" style="1" customWidth="1"/>
    <col min="6678" max="6678" width="1.90625" style="1" customWidth="1"/>
    <col min="6679" max="6679" width="14.08984375" style="1" customWidth="1"/>
    <col min="6680" max="6680" width="1.90625" style="1" customWidth="1"/>
    <col min="6681" max="6681" width="14.08984375" style="1" customWidth="1"/>
    <col min="6682" max="6682" width="1.90625" style="1" customWidth="1"/>
    <col min="6683" max="6683" width="7.08984375" style="1" customWidth="1"/>
    <col min="6684" max="6917" width="8.90625" style="1"/>
    <col min="6918" max="6918" width="2.36328125" style="1" customWidth="1"/>
    <col min="6919" max="6919" width="6.36328125" style="1" customWidth="1"/>
    <col min="6920" max="6920" width="1.90625" style="1" customWidth="1"/>
    <col min="6921" max="6921" width="14.08984375" style="1" customWidth="1"/>
    <col min="6922" max="6922" width="1.90625" style="1" customWidth="1"/>
    <col min="6923" max="6923" width="14.08984375" style="1" customWidth="1"/>
    <col min="6924" max="6924" width="2.08984375" style="1" customWidth="1"/>
    <col min="6925" max="6925" width="14.08984375" style="1" customWidth="1"/>
    <col min="6926" max="6926" width="1.90625" style="1" customWidth="1"/>
    <col min="6927" max="6927" width="14.08984375" style="1" customWidth="1"/>
    <col min="6928" max="6928" width="1.90625" style="1" customWidth="1"/>
    <col min="6929" max="6929" width="14.08984375" style="1" customWidth="1"/>
    <col min="6930" max="6930" width="1.90625" style="1" customWidth="1"/>
    <col min="6931" max="6931" width="14.08984375" style="1" customWidth="1"/>
    <col min="6932" max="6932" width="1.90625" style="1" customWidth="1"/>
    <col min="6933" max="6933" width="14.08984375" style="1" customWidth="1"/>
    <col min="6934" max="6934" width="1.90625" style="1" customWidth="1"/>
    <col min="6935" max="6935" width="14.08984375" style="1" customWidth="1"/>
    <col min="6936" max="6936" width="1.90625" style="1" customWidth="1"/>
    <col min="6937" max="6937" width="14.08984375" style="1" customWidth="1"/>
    <col min="6938" max="6938" width="1.90625" style="1" customWidth="1"/>
    <col min="6939" max="6939" width="7.08984375" style="1" customWidth="1"/>
    <col min="6940" max="7173" width="8.90625" style="1"/>
    <col min="7174" max="7174" width="2.36328125" style="1" customWidth="1"/>
    <col min="7175" max="7175" width="6.36328125" style="1" customWidth="1"/>
    <col min="7176" max="7176" width="1.90625" style="1" customWidth="1"/>
    <col min="7177" max="7177" width="14.08984375" style="1" customWidth="1"/>
    <col min="7178" max="7178" width="1.90625" style="1" customWidth="1"/>
    <col min="7179" max="7179" width="14.08984375" style="1" customWidth="1"/>
    <col min="7180" max="7180" width="2.08984375" style="1" customWidth="1"/>
    <col min="7181" max="7181" width="14.08984375" style="1" customWidth="1"/>
    <col min="7182" max="7182" width="1.90625" style="1" customWidth="1"/>
    <col min="7183" max="7183" width="14.08984375" style="1" customWidth="1"/>
    <col min="7184" max="7184" width="1.90625" style="1" customWidth="1"/>
    <col min="7185" max="7185" width="14.08984375" style="1" customWidth="1"/>
    <col min="7186" max="7186" width="1.90625" style="1" customWidth="1"/>
    <col min="7187" max="7187" width="14.08984375" style="1" customWidth="1"/>
    <col min="7188" max="7188" width="1.90625" style="1" customWidth="1"/>
    <col min="7189" max="7189" width="14.08984375" style="1" customWidth="1"/>
    <col min="7190" max="7190" width="1.90625" style="1" customWidth="1"/>
    <col min="7191" max="7191" width="14.08984375" style="1" customWidth="1"/>
    <col min="7192" max="7192" width="1.90625" style="1" customWidth="1"/>
    <col min="7193" max="7193" width="14.08984375" style="1" customWidth="1"/>
    <col min="7194" max="7194" width="1.90625" style="1" customWidth="1"/>
    <col min="7195" max="7195" width="7.08984375" style="1" customWidth="1"/>
    <col min="7196" max="7429" width="8.90625" style="1"/>
    <col min="7430" max="7430" width="2.36328125" style="1" customWidth="1"/>
    <col min="7431" max="7431" width="6.36328125" style="1" customWidth="1"/>
    <col min="7432" max="7432" width="1.90625" style="1" customWidth="1"/>
    <col min="7433" max="7433" width="14.08984375" style="1" customWidth="1"/>
    <col min="7434" max="7434" width="1.90625" style="1" customWidth="1"/>
    <col min="7435" max="7435" width="14.08984375" style="1" customWidth="1"/>
    <col min="7436" max="7436" width="2.08984375" style="1" customWidth="1"/>
    <col min="7437" max="7437" width="14.08984375" style="1" customWidth="1"/>
    <col min="7438" max="7438" width="1.90625" style="1" customWidth="1"/>
    <col min="7439" max="7439" width="14.08984375" style="1" customWidth="1"/>
    <col min="7440" max="7440" width="1.90625" style="1" customWidth="1"/>
    <col min="7441" max="7441" width="14.08984375" style="1" customWidth="1"/>
    <col min="7442" max="7442" width="1.90625" style="1" customWidth="1"/>
    <col min="7443" max="7443" width="14.08984375" style="1" customWidth="1"/>
    <col min="7444" max="7444" width="1.90625" style="1" customWidth="1"/>
    <col min="7445" max="7445" width="14.08984375" style="1" customWidth="1"/>
    <col min="7446" max="7446" width="1.90625" style="1" customWidth="1"/>
    <col min="7447" max="7447" width="14.08984375" style="1" customWidth="1"/>
    <col min="7448" max="7448" width="1.90625" style="1" customWidth="1"/>
    <col min="7449" max="7449" width="14.08984375" style="1" customWidth="1"/>
    <col min="7450" max="7450" width="1.90625" style="1" customWidth="1"/>
    <col min="7451" max="7451" width="7.08984375" style="1" customWidth="1"/>
    <col min="7452" max="7685" width="8.90625" style="1"/>
    <col min="7686" max="7686" width="2.36328125" style="1" customWidth="1"/>
    <col min="7687" max="7687" width="6.36328125" style="1" customWidth="1"/>
    <col min="7688" max="7688" width="1.90625" style="1" customWidth="1"/>
    <col min="7689" max="7689" width="14.08984375" style="1" customWidth="1"/>
    <col min="7690" max="7690" width="1.90625" style="1" customWidth="1"/>
    <col min="7691" max="7691" width="14.08984375" style="1" customWidth="1"/>
    <col min="7692" max="7692" width="2.08984375" style="1" customWidth="1"/>
    <col min="7693" max="7693" width="14.08984375" style="1" customWidth="1"/>
    <col min="7694" max="7694" width="1.90625" style="1" customWidth="1"/>
    <col min="7695" max="7695" width="14.08984375" style="1" customWidth="1"/>
    <col min="7696" max="7696" width="1.90625" style="1" customWidth="1"/>
    <col min="7697" max="7697" width="14.08984375" style="1" customWidth="1"/>
    <col min="7698" max="7698" width="1.90625" style="1" customWidth="1"/>
    <col min="7699" max="7699" width="14.08984375" style="1" customWidth="1"/>
    <col min="7700" max="7700" width="1.90625" style="1" customWidth="1"/>
    <col min="7701" max="7701" width="14.08984375" style="1" customWidth="1"/>
    <col min="7702" max="7702" width="1.90625" style="1" customWidth="1"/>
    <col min="7703" max="7703" width="14.08984375" style="1" customWidth="1"/>
    <col min="7704" max="7704" width="1.90625" style="1" customWidth="1"/>
    <col min="7705" max="7705" width="14.08984375" style="1" customWidth="1"/>
    <col min="7706" max="7706" width="1.90625" style="1" customWidth="1"/>
    <col min="7707" max="7707" width="7.08984375" style="1" customWidth="1"/>
    <col min="7708" max="7941" width="8.90625" style="1"/>
    <col min="7942" max="7942" width="2.36328125" style="1" customWidth="1"/>
    <col min="7943" max="7943" width="6.36328125" style="1" customWidth="1"/>
    <col min="7944" max="7944" width="1.90625" style="1" customWidth="1"/>
    <col min="7945" max="7945" width="14.08984375" style="1" customWidth="1"/>
    <col min="7946" max="7946" width="1.90625" style="1" customWidth="1"/>
    <col min="7947" max="7947" width="14.08984375" style="1" customWidth="1"/>
    <col min="7948" max="7948" width="2.08984375" style="1" customWidth="1"/>
    <col min="7949" max="7949" width="14.08984375" style="1" customWidth="1"/>
    <col min="7950" max="7950" width="1.90625" style="1" customWidth="1"/>
    <col min="7951" max="7951" width="14.08984375" style="1" customWidth="1"/>
    <col min="7952" max="7952" width="1.90625" style="1" customWidth="1"/>
    <col min="7953" max="7953" width="14.08984375" style="1" customWidth="1"/>
    <col min="7954" max="7954" width="1.90625" style="1" customWidth="1"/>
    <col min="7955" max="7955" width="14.08984375" style="1" customWidth="1"/>
    <col min="7956" max="7956" width="1.90625" style="1" customWidth="1"/>
    <col min="7957" max="7957" width="14.08984375" style="1" customWidth="1"/>
    <col min="7958" max="7958" width="1.90625" style="1" customWidth="1"/>
    <col min="7959" max="7959" width="14.08984375" style="1" customWidth="1"/>
    <col min="7960" max="7960" width="1.90625" style="1" customWidth="1"/>
    <col min="7961" max="7961" width="14.08984375" style="1" customWidth="1"/>
    <col min="7962" max="7962" width="1.90625" style="1" customWidth="1"/>
    <col min="7963" max="7963" width="7.08984375" style="1" customWidth="1"/>
    <col min="7964" max="8197" width="8.90625" style="1"/>
    <col min="8198" max="8198" width="2.36328125" style="1" customWidth="1"/>
    <col min="8199" max="8199" width="6.36328125" style="1" customWidth="1"/>
    <col min="8200" max="8200" width="1.90625" style="1" customWidth="1"/>
    <col min="8201" max="8201" width="14.08984375" style="1" customWidth="1"/>
    <col min="8202" max="8202" width="1.90625" style="1" customWidth="1"/>
    <col min="8203" max="8203" width="14.08984375" style="1" customWidth="1"/>
    <col min="8204" max="8204" width="2.08984375" style="1" customWidth="1"/>
    <col min="8205" max="8205" width="14.08984375" style="1" customWidth="1"/>
    <col min="8206" max="8206" width="1.90625" style="1" customWidth="1"/>
    <col min="8207" max="8207" width="14.08984375" style="1" customWidth="1"/>
    <col min="8208" max="8208" width="1.90625" style="1" customWidth="1"/>
    <col min="8209" max="8209" width="14.08984375" style="1" customWidth="1"/>
    <col min="8210" max="8210" width="1.90625" style="1" customWidth="1"/>
    <col min="8211" max="8211" width="14.08984375" style="1" customWidth="1"/>
    <col min="8212" max="8212" width="1.90625" style="1" customWidth="1"/>
    <col min="8213" max="8213" width="14.08984375" style="1" customWidth="1"/>
    <col min="8214" max="8214" width="1.90625" style="1" customWidth="1"/>
    <col min="8215" max="8215" width="14.08984375" style="1" customWidth="1"/>
    <col min="8216" max="8216" width="1.90625" style="1" customWidth="1"/>
    <col min="8217" max="8217" width="14.08984375" style="1" customWidth="1"/>
    <col min="8218" max="8218" width="1.90625" style="1" customWidth="1"/>
    <col min="8219" max="8219" width="7.08984375" style="1" customWidth="1"/>
    <col min="8220" max="8453" width="8.90625" style="1"/>
    <col min="8454" max="8454" width="2.36328125" style="1" customWidth="1"/>
    <col min="8455" max="8455" width="6.36328125" style="1" customWidth="1"/>
    <col min="8456" max="8456" width="1.90625" style="1" customWidth="1"/>
    <col min="8457" max="8457" width="14.08984375" style="1" customWidth="1"/>
    <col min="8458" max="8458" width="1.90625" style="1" customWidth="1"/>
    <col min="8459" max="8459" width="14.08984375" style="1" customWidth="1"/>
    <col min="8460" max="8460" width="2.08984375" style="1" customWidth="1"/>
    <col min="8461" max="8461" width="14.08984375" style="1" customWidth="1"/>
    <col min="8462" max="8462" width="1.90625" style="1" customWidth="1"/>
    <col min="8463" max="8463" width="14.08984375" style="1" customWidth="1"/>
    <col min="8464" max="8464" width="1.90625" style="1" customWidth="1"/>
    <col min="8465" max="8465" width="14.08984375" style="1" customWidth="1"/>
    <col min="8466" max="8466" width="1.90625" style="1" customWidth="1"/>
    <col min="8467" max="8467" width="14.08984375" style="1" customWidth="1"/>
    <col min="8468" max="8468" width="1.90625" style="1" customWidth="1"/>
    <col min="8469" max="8469" width="14.08984375" style="1" customWidth="1"/>
    <col min="8470" max="8470" width="1.90625" style="1" customWidth="1"/>
    <col min="8471" max="8471" width="14.08984375" style="1" customWidth="1"/>
    <col min="8472" max="8472" width="1.90625" style="1" customWidth="1"/>
    <col min="8473" max="8473" width="14.08984375" style="1" customWidth="1"/>
    <col min="8474" max="8474" width="1.90625" style="1" customWidth="1"/>
    <col min="8475" max="8475" width="7.08984375" style="1" customWidth="1"/>
    <col min="8476" max="8709" width="8.90625" style="1"/>
    <col min="8710" max="8710" width="2.36328125" style="1" customWidth="1"/>
    <col min="8711" max="8711" width="6.36328125" style="1" customWidth="1"/>
    <col min="8712" max="8712" width="1.90625" style="1" customWidth="1"/>
    <col min="8713" max="8713" width="14.08984375" style="1" customWidth="1"/>
    <col min="8714" max="8714" width="1.90625" style="1" customWidth="1"/>
    <col min="8715" max="8715" width="14.08984375" style="1" customWidth="1"/>
    <col min="8716" max="8716" width="2.08984375" style="1" customWidth="1"/>
    <col min="8717" max="8717" width="14.08984375" style="1" customWidth="1"/>
    <col min="8718" max="8718" width="1.90625" style="1" customWidth="1"/>
    <col min="8719" max="8719" width="14.08984375" style="1" customWidth="1"/>
    <col min="8720" max="8720" width="1.90625" style="1" customWidth="1"/>
    <col min="8721" max="8721" width="14.08984375" style="1" customWidth="1"/>
    <col min="8722" max="8722" width="1.90625" style="1" customWidth="1"/>
    <col min="8723" max="8723" width="14.08984375" style="1" customWidth="1"/>
    <col min="8724" max="8724" width="1.90625" style="1" customWidth="1"/>
    <col min="8725" max="8725" width="14.08984375" style="1" customWidth="1"/>
    <col min="8726" max="8726" width="1.90625" style="1" customWidth="1"/>
    <col min="8727" max="8727" width="14.08984375" style="1" customWidth="1"/>
    <col min="8728" max="8728" width="1.90625" style="1" customWidth="1"/>
    <col min="8729" max="8729" width="14.08984375" style="1" customWidth="1"/>
    <col min="8730" max="8730" width="1.90625" style="1" customWidth="1"/>
    <col min="8731" max="8731" width="7.08984375" style="1" customWidth="1"/>
    <col min="8732" max="8965" width="8.90625" style="1"/>
    <col min="8966" max="8966" width="2.36328125" style="1" customWidth="1"/>
    <col min="8967" max="8967" width="6.36328125" style="1" customWidth="1"/>
    <col min="8968" max="8968" width="1.90625" style="1" customWidth="1"/>
    <col min="8969" max="8969" width="14.08984375" style="1" customWidth="1"/>
    <col min="8970" max="8970" width="1.90625" style="1" customWidth="1"/>
    <col min="8971" max="8971" width="14.08984375" style="1" customWidth="1"/>
    <col min="8972" max="8972" width="2.08984375" style="1" customWidth="1"/>
    <col min="8973" max="8973" width="14.08984375" style="1" customWidth="1"/>
    <col min="8974" max="8974" width="1.90625" style="1" customWidth="1"/>
    <col min="8975" max="8975" width="14.08984375" style="1" customWidth="1"/>
    <col min="8976" max="8976" width="1.90625" style="1" customWidth="1"/>
    <col min="8977" max="8977" width="14.08984375" style="1" customWidth="1"/>
    <col min="8978" max="8978" width="1.90625" style="1" customWidth="1"/>
    <col min="8979" max="8979" width="14.08984375" style="1" customWidth="1"/>
    <col min="8980" max="8980" width="1.90625" style="1" customWidth="1"/>
    <col min="8981" max="8981" width="14.08984375" style="1" customWidth="1"/>
    <col min="8982" max="8982" width="1.90625" style="1" customWidth="1"/>
    <col min="8983" max="8983" width="14.08984375" style="1" customWidth="1"/>
    <col min="8984" max="8984" width="1.90625" style="1" customWidth="1"/>
    <col min="8985" max="8985" width="14.08984375" style="1" customWidth="1"/>
    <col min="8986" max="8986" width="1.90625" style="1" customWidth="1"/>
    <col min="8987" max="8987" width="7.08984375" style="1" customWidth="1"/>
    <col min="8988" max="9221" width="8.90625" style="1"/>
    <col min="9222" max="9222" width="2.36328125" style="1" customWidth="1"/>
    <col min="9223" max="9223" width="6.36328125" style="1" customWidth="1"/>
    <col min="9224" max="9224" width="1.90625" style="1" customWidth="1"/>
    <col min="9225" max="9225" width="14.08984375" style="1" customWidth="1"/>
    <col min="9226" max="9226" width="1.90625" style="1" customWidth="1"/>
    <col min="9227" max="9227" width="14.08984375" style="1" customWidth="1"/>
    <col min="9228" max="9228" width="2.08984375" style="1" customWidth="1"/>
    <col min="9229" max="9229" width="14.08984375" style="1" customWidth="1"/>
    <col min="9230" max="9230" width="1.90625" style="1" customWidth="1"/>
    <col min="9231" max="9231" width="14.08984375" style="1" customWidth="1"/>
    <col min="9232" max="9232" width="1.90625" style="1" customWidth="1"/>
    <col min="9233" max="9233" width="14.08984375" style="1" customWidth="1"/>
    <col min="9234" max="9234" width="1.90625" style="1" customWidth="1"/>
    <col min="9235" max="9235" width="14.08984375" style="1" customWidth="1"/>
    <col min="9236" max="9236" width="1.90625" style="1" customWidth="1"/>
    <col min="9237" max="9237" width="14.08984375" style="1" customWidth="1"/>
    <col min="9238" max="9238" width="1.90625" style="1" customWidth="1"/>
    <col min="9239" max="9239" width="14.08984375" style="1" customWidth="1"/>
    <col min="9240" max="9240" width="1.90625" style="1" customWidth="1"/>
    <col min="9241" max="9241" width="14.08984375" style="1" customWidth="1"/>
    <col min="9242" max="9242" width="1.90625" style="1" customWidth="1"/>
    <col min="9243" max="9243" width="7.08984375" style="1" customWidth="1"/>
    <col min="9244" max="9477" width="8.90625" style="1"/>
    <col min="9478" max="9478" width="2.36328125" style="1" customWidth="1"/>
    <col min="9479" max="9479" width="6.36328125" style="1" customWidth="1"/>
    <col min="9480" max="9480" width="1.90625" style="1" customWidth="1"/>
    <col min="9481" max="9481" width="14.08984375" style="1" customWidth="1"/>
    <col min="9482" max="9482" width="1.90625" style="1" customWidth="1"/>
    <col min="9483" max="9483" width="14.08984375" style="1" customWidth="1"/>
    <col min="9484" max="9484" width="2.08984375" style="1" customWidth="1"/>
    <col min="9485" max="9485" width="14.08984375" style="1" customWidth="1"/>
    <col min="9486" max="9486" width="1.90625" style="1" customWidth="1"/>
    <col min="9487" max="9487" width="14.08984375" style="1" customWidth="1"/>
    <col min="9488" max="9488" width="1.90625" style="1" customWidth="1"/>
    <col min="9489" max="9489" width="14.08984375" style="1" customWidth="1"/>
    <col min="9490" max="9490" width="1.90625" style="1" customWidth="1"/>
    <col min="9491" max="9491" width="14.08984375" style="1" customWidth="1"/>
    <col min="9492" max="9492" width="1.90625" style="1" customWidth="1"/>
    <col min="9493" max="9493" width="14.08984375" style="1" customWidth="1"/>
    <col min="9494" max="9494" width="1.90625" style="1" customWidth="1"/>
    <col min="9495" max="9495" width="14.08984375" style="1" customWidth="1"/>
    <col min="9496" max="9496" width="1.90625" style="1" customWidth="1"/>
    <col min="9497" max="9497" width="14.08984375" style="1" customWidth="1"/>
    <col min="9498" max="9498" width="1.90625" style="1" customWidth="1"/>
    <col min="9499" max="9499" width="7.08984375" style="1" customWidth="1"/>
    <col min="9500" max="9733" width="8.90625" style="1"/>
    <col min="9734" max="9734" width="2.36328125" style="1" customWidth="1"/>
    <col min="9735" max="9735" width="6.36328125" style="1" customWidth="1"/>
    <col min="9736" max="9736" width="1.90625" style="1" customWidth="1"/>
    <col min="9737" max="9737" width="14.08984375" style="1" customWidth="1"/>
    <col min="9738" max="9738" width="1.90625" style="1" customWidth="1"/>
    <col min="9739" max="9739" width="14.08984375" style="1" customWidth="1"/>
    <col min="9740" max="9740" width="2.08984375" style="1" customWidth="1"/>
    <col min="9741" max="9741" width="14.08984375" style="1" customWidth="1"/>
    <col min="9742" max="9742" width="1.90625" style="1" customWidth="1"/>
    <col min="9743" max="9743" width="14.08984375" style="1" customWidth="1"/>
    <col min="9744" max="9744" width="1.90625" style="1" customWidth="1"/>
    <col min="9745" max="9745" width="14.08984375" style="1" customWidth="1"/>
    <col min="9746" max="9746" width="1.90625" style="1" customWidth="1"/>
    <col min="9747" max="9747" width="14.08984375" style="1" customWidth="1"/>
    <col min="9748" max="9748" width="1.90625" style="1" customWidth="1"/>
    <col min="9749" max="9749" width="14.08984375" style="1" customWidth="1"/>
    <col min="9750" max="9750" width="1.90625" style="1" customWidth="1"/>
    <col min="9751" max="9751" width="14.08984375" style="1" customWidth="1"/>
    <col min="9752" max="9752" width="1.90625" style="1" customWidth="1"/>
    <col min="9753" max="9753" width="14.08984375" style="1" customWidth="1"/>
    <col min="9754" max="9754" width="1.90625" style="1" customWidth="1"/>
    <col min="9755" max="9755" width="7.08984375" style="1" customWidth="1"/>
    <col min="9756" max="9989" width="8.90625" style="1"/>
    <col min="9990" max="9990" width="2.36328125" style="1" customWidth="1"/>
    <col min="9991" max="9991" width="6.36328125" style="1" customWidth="1"/>
    <col min="9992" max="9992" width="1.90625" style="1" customWidth="1"/>
    <col min="9993" max="9993" width="14.08984375" style="1" customWidth="1"/>
    <col min="9994" max="9994" width="1.90625" style="1" customWidth="1"/>
    <col min="9995" max="9995" width="14.08984375" style="1" customWidth="1"/>
    <col min="9996" max="9996" width="2.08984375" style="1" customWidth="1"/>
    <col min="9997" max="9997" width="14.08984375" style="1" customWidth="1"/>
    <col min="9998" max="9998" width="1.90625" style="1" customWidth="1"/>
    <col min="9999" max="9999" width="14.08984375" style="1" customWidth="1"/>
    <col min="10000" max="10000" width="1.90625" style="1" customWidth="1"/>
    <col min="10001" max="10001" width="14.08984375" style="1" customWidth="1"/>
    <col min="10002" max="10002" width="1.90625" style="1" customWidth="1"/>
    <col min="10003" max="10003" width="14.08984375" style="1" customWidth="1"/>
    <col min="10004" max="10004" width="1.90625" style="1" customWidth="1"/>
    <col min="10005" max="10005" width="14.08984375" style="1" customWidth="1"/>
    <col min="10006" max="10006" width="1.90625" style="1" customWidth="1"/>
    <col min="10007" max="10007" width="14.08984375" style="1" customWidth="1"/>
    <col min="10008" max="10008" width="1.90625" style="1" customWidth="1"/>
    <col min="10009" max="10009" width="14.08984375" style="1" customWidth="1"/>
    <col min="10010" max="10010" width="1.90625" style="1" customWidth="1"/>
    <col min="10011" max="10011" width="7.08984375" style="1" customWidth="1"/>
    <col min="10012" max="10245" width="8.90625" style="1"/>
    <col min="10246" max="10246" width="2.36328125" style="1" customWidth="1"/>
    <col min="10247" max="10247" width="6.36328125" style="1" customWidth="1"/>
    <col min="10248" max="10248" width="1.90625" style="1" customWidth="1"/>
    <col min="10249" max="10249" width="14.08984375" style="1" customWidth="1"/>
    <col min="10250" max="10250" width="1.90625" style="1" customWidth="1"/>
    <col min="10251" max="10251" width="14.08984375" style="1" customWidth="1"/>
    <col min="10252" max="10252" width="2.08984375" style="1" customWidth="1"/>
    <col min="10253" max="10253" width="14.08984375" style="1" customWidth="1"/>
    <col min="10254" max="10254" width="1.90625" style="1" customWidth="1"/>
    <col min="10255" max="10255" width="14.08984375" style="1" customWidth="1"/>
    <col min="10256" max="10256" width="1.90625" style="1" customWidth="1"/>
    <col min="10257" max="10257" width="14.08984375" style="1" customWidth="1"/>
    <col min="10258" max="10258" width="1.90625" style="1" customWidth="1"/>
    <col min="10259" max="10259" width="14.08984375" style="1" customWidth="1"/>
    <col min="10260" max="10260" width="1.90625" style="1" customWidth="1"/>
    <col min="10261" max="10261" width="14.08984375" style="1" customWidth="1"/>
    <col min="10262" max="10262" width="1.90625" style="1" customWidth="1"/>
    <col min="10263" max="10263" width="14.08984375" style="1" customWidth="1"/>
    <col min="10264" max="10264" width="1.90625" style="1" customWidth="1"/>
    <col min="10265" max="10265" width="14.08984375" style="1" customWidth="1"/>
    <col min="10266" max="10266" width="1.90625" style="1" customWidth="1"/>
    <col min="10267" max="10267" width="7.08984375" style="1" customWidth="1"/>
    <col min="10268" max="10501" width="8.90625" style="1"/>
    <col min="10502" max="10502" width="2.36328125" style="1" customWidth="1"/>
    <col min="10503" max="10503" width="6.36328125" style="1" customWidth="1"/>
    <col min="10504" max="10504" width="1.90625" style="1" customWidth="1"/>
    <col min="10505" max="10505" width="14.08984375" style="1" customWidth="1"/>
    <col min="10506" max="10506" width="1.90625" style="1" customWidth="1"/>
    <col min="10507" max="10507" width="14.08984375" style="1" customWidth="1"/>
    <col min="10508" max="10508" width="2.08984375" style="1" customWidth="1"/>
    <col min="10509" max="10509" width="14.08984375" style="1" customWidth="1"/>
    <col min="10510" max="10510" width="1.90625" style="1" customWidth="1"/>
    <col min="10511" max="10511" width="14.08984375" style="1" customWidth="1"/>
    <col min="10512" max="10512" width="1.90625" style="1" customWidth="1"/>
    <col min="10513" max="10513" width="14.08984375" style="1" customWidth="1"/>
    <col min="10514" max="10514" width="1.90625" style="1" customWidth="1"/>
    <col min="10515" max="10515" width="14.08984375" style="1" customWidth="1"/>
    <col min="10516" max="10516" width="1.90625" style="1" customWidth="1"/>
    <col min="10517" max="10517" width="14.08984375" style="1" customWidth="1"/>
    <col min="10518" max="10518" width="1.90625" style="1" customWidth="1"/>
    <col min="10519" max="10519" width="14.08984375" style="1" customWidth="1"/>
    <col min="10520" max="10520" width="1.90625" style="1" customWidth="1"/>
    <col min="10521" max="10521" width="14.08984375" style="1" customWidth="1"/>
    <col min="10522" max="10522" width="1.90625" style="1" customWidth="1"/>
    <col min="10523" max="10523" width="7.08984375" style="1" customWidth="1"/>
    <col min="10524" max="10757" width="8.90625" style="1"/>
    <col min="10758" max="10758" width="2.36328125" style="1" customWidth="1"/>
    <col min="10759" max="10759" width="6.36328125" style="1" customWidth="1"/>
    <col min="10760" max="10760" width="1.90625" style="1" customWidth="1"/>
    <col min="10761" max="10761" width="14.08984375" style="1" customWidth="1"/>
    <col min="10762" max="10762" width="1.90625" style="1" customWidth="1"/>
    <col min="10763" max="10763" width="14.08984375" style="1" customWidth="1"/>
    <col min="10764" max="10764" width="2.08984375" style="1" customWidth="1"/>
    <col min="10765" max="10765" width="14.08984375" style="1" customWidth="1"/>
    <col min="10766" max="10766" width="1.90625" style="1" customWidth="1"/>
    <col min="10767" max="10767" width="14.08984375" style="1" customWidth="1"/>
    <col min="10768" max="10768" width="1.90625" style="1" customWidth="1"/>
    <col min="10769" max="10769" width="14.08984375" style="1" customWidth="1"/>
    <col min="10770" max="10770" width="1.90625" style="1" customWidth="1"/>
    <col min="10771" max="10771" width="14.08984375" style="1" customWidth="1"/>
    <col min="10772" max="10772" width="1.90625" style="1" customWidth="1"/>
    <col min="10773" max="10773" width="14.08984375" style="1" customWidth="1"/>
    <col min="10774" max="10774" width="1.90625" style="1" customWidth="1"/>
    <col min="10775" max="10775" width="14.08984375" style="1" customWidth="1"/>
    <col min="10776" max="10776" width="1.90625" style="1" customWidth="1"/>
    <col min="10777" max="10777" width="14.08984375" style="1" customWidth="1"/>
    <col min="10778" max="10778" width="1.90625" style="1" customWidth="1"/>
    <col min="10779" max="10779" width="7.08984375" style="1" customWidth="1"/>
    <col min="10780" max="11013" width="8.90625" style="1"/>
    <col min="11014" max="11014" width="2.36328125" style="1" customWidth="1"/>
    <col min="11015" max="11015" width="6.36328125" style="1" customWidth="1"/>
    <col min="11016" max="11016" width="1.90625" style="1" customWidth="1"/>
    <col min="11017" max="11017" width="14.08984375" style="1" customWidth="1"/>
    <col min="11018" max="11018" width="1.90625" style="1" customWidth="1"/>
    <col min="11019" max="11019" width="14.08984375" style="1" customWidth="1"/>
    <col min="11020" max="11020" width="2.08984375" style="1" customWidth="1"/>
    <col min="11021" max="11021" width="14.08984375" style="1" customWidth="1"/>
    <col min="11022" max="11022" width="1.90625" style="1" customWidth="1"/>
    <col min="11023" max="11023" width="14.08984375" style="1" customWidth="1"/>
    <col min="11024" max="11024" width="1.90625" style="1" customWidth="1"/>
    <col min="11025" max="11025" width="14.08984375" style="1" customWidth="1"/>
    <col min="11026" max="11026" width="1.90625" style="1" customWidth="1"/>
    <col min="11027" max="11027" width="14.08984375" style="1" customWidth="1"/>
    <col min="11028" max="11028" width="1.90625" style="1" customWidth="1"/>
    <col min="11029" max="11029" width="14.08984375" style="1" customWidth="1"/>
    <col min="11030" max="11030" width="1.90625" style="1" customWidth="1"/>
    <col min="11031" max="11031" width="14.08984375" style="1" customWidth="1"/>
    <col min="11032" max="11032" width="1.90625" style="1" customWidth="1"/>
    <col min="11033" max="11033" width="14.08984375" style="1" customWidth="1"/>
    <col min="11034" max="11034" width="1.90625" style="1" customWidth="1"/>
    <col min="11035" max="11035" width="7.08984375" style="1" customWidth="1"/>
    <col min="11036" max="11269" width="8.90625" style="1"/>
    <col min="11270" max="11270" width="2.36328125" style="1" customWidth="1"/>
    <col min="11271" max="11271" width="6.36328125" style="1" customWidth="1"/>
    <col min="11272" max="11272" width="1.90625" style="1" customWidth="1"/>
    <col min="11273" max="11273" width="14.08984375" style="1" customWidth="1"/>
    <col min="11274" max="11274" width="1.90625" style="1" customWidth="1"/>
    <col min="11275" max="11275" width="14.08984375" style="1" customWidth="1"/>
    <col min="11276" max="11276" width="2.08984375" style="1" customWidth="1"/>
    <col min="11277" max="11277" width="14.08984375" style="1" customWidth="1"/>
    <col min="11278" max="11278" width="1.90625" style="1" customWidth="1"/>
    <col min="11279" max="11279" width="14.08984375" style="1" customWidth="1"/>
    <col min="11280" max="11280" width="1.90625" style="1" customWidth="1"/>
    <col min="11281" max="11281" width="14.08984375" style="1" customWidth="1"/>
    <col min="11282" max="11282" width="1.90625" style="1" customWidth="1"/>
    <col min="11283" max="11283" width="14.08984375" style="1" customWidth="1"/>
    <col min="11284" max="11284" width="1.90625" style="1" customWidth="1"/>
    <col min="11285" max="11285" width="14.08984375" style="1" customWidth="1"/>
    <col min="11286" max="11286" width="1.90625" style="1" customWidth="1"/>
    <col min="11287" max="11287" width="14.08984375" style="1" customWidth="1"/>
    <col min="11288" max="11288" width="1.90625" style="1" customWidth="1"/>
    <col min="11289" max="11289" width="14.08984375" style="1" customWidth="1"/>
    <col min="11290" max="11290" width="1.90625" style="1" customWidth="1"/>
    <col min="11291" max="11291" width="7.08984375" style="1" customWidth="1"/>
    <col min="11292" max="11525" width="8.90625" style="1"/>
    <col min="11526" max="11526" width="2.36328125" style="1" customWidth="1"/>
    <col min="11527" max="11527" width="6.36328125" style="1" customWidth="1"/>
    <col min="11528" max="11528" width="1.90625" style="1" customWidth="1"/>
    <col min="11529" max="11529" width="14.08984375" style="1" customWidth="1"/>
    <col min="11530" max="11530" width="1.90625" style="1" customWidth="1"/>
    <col min="11531" max="11531" width="14.08984375" style="1" customWidth="1"/>
    <col min="11532" max="11532" width="2.08984375" style="1" customWidth="1"/>
    <col min="11533" max="11533" width="14.08984375" style="1" customWidth="1"/>
    <col min="11534" max="11534" width="1.90625" style="1" customWidth="1"/>
    <col min="11535" max="11535" width="14.08984375" style="1" customWidth="1"/>
    <col min="11536" max="11536" width="1.90625" style="1" customWidth="1"/>
    <col min="11537" max="11537" width="14.08984375" style="1" customWidth="1"/>
    <col min="11538" max="11538" width="1.90625" style="1" customWidth="1"/>
    <col min="11539" max="11539" width="14.08984375" style="1" customWidth="1"/>
    <col min="11540" max="11540" width="1.90625" style="1" customWidth="1"/>
    <col min="11541" max="11541" width="14.08984375" style="1" customWidth="1"/>
    <col min="11542" max="11542" width="1.90625" style="1" customWidth="1"/>
    <col min="11543" max="11543" width="14.08984375" style="1" customWidth="1"/>
    <col min="11544" max="11544" width="1.90625" style="1" customWidth="1"/>
    <col min="11545" max="11545" width="14.08984375" style="1" customWidth="1"/>
    <col min="11546" max="11546" width="1.90625" style="1" customWidth="1"/>
    <col min="11547" max="11547" width="7.08984375" style="1" customWidth="1"/>
    <col min="11548" max="11781" width="8.90625" style="1"/>
    <col min="11782" max="11782" width="2.36328125" style="1" customWidth="1"/>
    <col min="11783" max="11783" width="6.36328125" style="1" customWidth="1"/>
    <col min="11784" max="11784" width="1.90625" style="1" customWidth="1"/>
    <col min="11785" max="11785" width="14.08984375" style="1" customWidth="1"/>
    <col min="11786" max="11786" width="1.90625" style="1" customWidth="1"/>
    <col min="11787" max="11787" width="14.08984375" style="1" customWidth="1"/>
    <col min="11788" max="11788" width="2.08984375" style="1" customWidth="1"/>
    <col min="11789" max="11789" width="14.08984375" style="1" customWidth="1"/>
    <col min="11790" max="11790" width="1.90625" style="1" customWidth="1"/>
    <col min="11791" max="11791" width="14.08984375" style="1" customWidth="1"/>
    <col min="11792" max="11792" width="1.90625" style="1" customWidth="1"/>
    <col min="11793" max="11793" width="14.08984375" style="1" customWidth="1"/>
    <col min="11794" max="11794" width="1.90625" style="1" customWidth="1"/>
    <col min="11795" max="11795" width="14.08984375" style="1" customWidth="1"/>
    <col min="11796" max="11796" width="1.90625" style="1" customWidth="1"/>
    <col min="11797" max="11797" width="14.08984375" style="1" customWidth="1"/>
    <col min="11798" max="11798" width="1.90625" style="1" customWidth="1"/>
    <col min="11799" max="11799" width="14.08984375" style="1" customWidth="1"/>
    <col min="11800" max="11800" width="1.90625" style="1" customWidth="1"/>
    <col min="11801" max="11801" width="14.08984375" style="1" customWidth="1"/>
    <col min="11802" max="11802" width="1.90625" style="1" customWidth="1"/>
    <col min="11803" max="11803" width="7.08984375" style="1" customWidth="1"/>
    <col min="11804" max="12037" width="8.90625" style="1"/>
    <col min="12038" max="12038" width="2.36328125" style="1" customWidth="1"/>
    <col min="12039" max="12039" width="6.36328125" style="1" customWidth="1"/>
    <col min="12040" max="12040" width="1.90625" style="1" customWidth="1"/>
    <col min="12041" max="12041" width="14.08984375" style="1" customWidth="1"/>
    <col min="12042" max="12042" width="1.90625" style="1" customWidth="1"/>
    <col min="12043" max="12043" width="14.08984375" style="1" customWidth="1"/>
    <col min="12044" max="12044" width="2.08984375" style="1" customWidth="1"/>
    <col min="12045" max="12045" width="14.08984375" style="1" customWidth="1"/>
    <col min="12046" max="12046" width="1.90625" style="1" customWidth="1"/>
    <col min="12047" max="12047" width="14.08984375" style="1" customWidth="1"/>
    <col min="12048" max="12048" width="1.90625" style="1" customWidth="1"/>
    <col min="12049" max="12049" width="14.08984375" style="1" customWidth="1"/>
    <col min="12050" max="12050" width="1.90625" style="1" customWidth="1"/>
    <col min="12051" max="12051" width="14.08984375" style="1" customWidth="1"/>
    <col min="12052" max="12052" width="1.90625" style="1" customWidth="1"/>
    <col min="12053" max="12053" width="14.08984375" style="1" customWidth="1"/>
    <col min="12054" max="12054" width="1.90625" style="1" customWidth="1"/>
    <col min="12055" max="12055" width="14.08984375" style="1" customWidth="1"/>
    <col min="12056" max="12056" width="1.90625" style="1" customWidth="1"/>
    <col min="12057" max="12057" width="14.08984375" style="1" customWidth="1"/>
    <col min="12058" max="12058" width="1.90625" style="1" customWidth="1"/>
    <col min="12059" max="12059" width="7.08984375" style="1" customWidth="1"/>
    <col min="12060" max="12293" width="8.90625" style="1"/>
    <col min="12294" max="12294" width="2.36328125" style="1" customWidth="1"/>
    <col min="12295" max="12295" width="6.36328125" style="1" customWidth="1"/>
    <col min="12296" max="12296" width="1.90625" style="1" customWidth="1"/>
    <col min="12297" max="12297" width="14.08984375" style="1" customWidth="1"/>
    <col min="12298" max="12298" width="1.90625" style="1" customWidth="1"/>
    <col min="12299" max="12299" width="14.08984375" style="1" customWidth="1"/>
    <col min="12300" max="12300" width="2.08984375" style="1" customWidth="1"/>
    <col min="12301" max="12301" width="14.08984375" style="1" customWidth="1"/>
    <col min="12302" max="12302" width="1.90625" style="1" customWidth="1"/>
    <col min="12303" max="12303" width="14.08984375" style="1" customWidth="1"/>
    <col min="12304" max="12304" width="1.90625" style="1" customWidth="1"/>
    <col min="12305" max="12305" width="14.08984375" style="1" customWidth="1"/>
    <col min="12306" max="12306" width="1.90625" style="1" customWidth="1"/>
    <col min="12307" max="12307" width="14.08984375" style="1" customWidth="1"/>
    <col min="12308" max="12308" width="1.90625" style="1" customWidth="1"/>
    <col min="12309" max="12309" width="14.08984375" style="1" customWidth="1"/>
    <col min="12310" max="12310" width="1.90625" style="1" customWidth="1"/>
    <col min="12311" max="12311" width="14.08984375" style="1" customWidth="1"/>
    <col min="12312" max="12312" width="1.90625" style="1" customWidth="1"/>
    <col min="12313" max="12313" width="14.08984375" style="1" customWidth="1"/>
    <col min="12314" max="12314" width="1.90625" style="1" customWidth="1"/>
    <col min="12315" max="12315" width="7.08984375" style="1" customWidth="1"/>
    <col min="12316" max="12549" width="8.90625" style="1"/>
    <col min="12550" max="12550" width="2.36328125" style="1" customWidth="1"/>
    <col min="12551" max="12551" width="6.36328125" style="1" customWidth="1"/>
    <col min="12552" max="12552" width="1.90625" style="1" customWidth="1"/>
    <col min="12553" max="12553" width="14.08984375" style="1" customWidth="1"/>
    <col min="12554" max="12554" width="1.90625" style="1" customWidth="1"/>
    <col min="12555" max="12555" width="14.08984375" style="1" customWidth="1"/>
    <col min="12556" max="12556" width="2.08984375" style="1" customWidth="1"/>
    <col min="12557" max="12557" width="14.08984375" style="1" customWidth="1"/>
    <col min="12558" max="12558" width="1.90625" style="1" customWidth="1"/>
    <col min="12559" max="12559" width="14.08984375" style="1" customWidth="1"/>
    <col min="12560" max="12560" width="1.90625" style="1" customWidth="1"/>
    <col min="12561" max="12561" width="14.08984375" style="1" customWidth="1"/>
    <col min="12562" max="12562" width="1.90625" style="1" customWidth="1"/>
    <col min="12563" max="12563" width="14.08984375" style="1" customWidth="1"/>
    <col min="12564" max="12564" width="1.90625" style="1" customWidth="1"/>
    <col min="12565" max="12565" width="14.08984375" style="1" customWidth="1"/>
    <col min="12566" max="12566" width="1.90625" style="1" customWidth="1"/>
    <col min="12567" max="12567" width="14.08984375" style="1" customWidth="1"/>
    <col min="12568" max="12568" width="1.90625" style="1" customWidth="1"/>
    <col min="12569" max="12569" width="14.08984375" style="1" customWidth="1"/>
    <col min="12570" max="12570" width="1.90625" style="1" customWidth="1"/>
    <col min="12571" max="12571" width="7.08984375" style="1" customWidth="1"/>
    <col min="12572" max="12805" width="8.90625" style="1"/>
    <col min="12806" max="12806" width="2.36328125" style="1" customWidth="1"/>
    <col min="12807" max="12807" width="6.36328125" style="1" customWidth="1"/>
    <col min="12808" max="12808" width="1.90625" style="1" customWidth="1"/>
    <col min="12809" max="12809" width="14.08984375" style="1" customWidth="1"/>
    <col min="12810" max="12810" width="1.90625" style="1" customWidth="1"/>
    <col min="12811" max="12811" width="14.08984375" style="1" customWidth="1"/>
    <col min="12812" max="12812" width="2.08984375" style="1" customWidth="1"/>
    <col min="12813" max="12813" width="14.08984375" style="1" customWidth="1"/>
    <col min="12814" max="12814" width="1.90625" style="1" customWidth="1"/>
    <col min="12815" max="12815" width="14.08984375" style="1" customWidth="1"/>
    <col min="12816" max="12816" width="1.90625" style="1" customWidth="1"/>
    <col min="12817" max="12817" width="14.08984375" style="1" customWidth="1"/>
    <col min="12818" max="12818" width="1.90625" style="1" customWidth="1"/>
    <col min="12819" max="12819" width="14.08984375" style="1" customWidth="1"/>
    <col min="12820" max="12820" width="1.90625" style="1" customWidth="1"/>
    <col min="12821" max="12821" width="14.08984375" style="1" customWidth="1"/>
    <col min="12822" max="12822" width="1.90625" style="1" customWidth="1"/>
    <col min="12823" max="12823" width="14.08984375" style="1" customWidth="1"/>
    <col min="12824" max="12824" width="1.90625" style="1" customWidth="1"/>
    <col min="12825" max="12825" width="14.08984375" style="1" customWidth="1"/>
    <col min="12826" max="12826" width="1.90625" style="1" customWidth="1"/>
    <col min="12827" max="12827" width="7.08984375" style="1" customWidth="1"/>
    <col min="12828" max="13061" width="8.90625" style="1"/>
    <col min="13062" max="13062" width="2.36328125" style="1" customWidth="1"/>
    <col min="13063" max="13063" width="6.36328125" style="1" customWidth="1"/>
    <col min="13064" max="13064" width="1.90625" style="1" customWidth="1"/>
    <col min="13065" max="13065" width="14.08984375" style="1" customWidth="1"/>
    <col min="13066" max="13066" width="1.90625" style="1" customWidth="1"/>
    <col min="13067" max="13067" width="14.08984375" style="1" customWidth="1"/>
    <col min="13068" max="13068" width="2.08984375" style="1" customWidth="1"/>
    <col min="13069" max="13069" width="14.08984375" style="1" customWidth="1"/>
    <col min="13070" max="13070" width="1.90625" style="1" customWidth="1"/>
    <col min="13071" max="13071" width="14.08984375" style="1" customWidth="1"/>
    <col min="13072" max="13072" width="1.90625" style="1" customWidth="1"/>
    <col min="13073" max="13073" width="14.08984375" style="1" customWidth="1"/>
    <col min="13074" max="13074" width="1.90625" style="1" customWidth="1"/>
    <col min="13075" max="13075" width="14.08984375" style="1" customWidth="1"/>
    <col min="13076" max="13076" width="1.90625" style="1" customWidth="1"/>
    <col min="13077" max="13077" width="14.08984375" style="1" customWidth="1"/>
    <col min="13078" max="13078" width="1.90625" style="1" customWidth="1"/>
    <col min="13079" max="13079" width="14.08984375" style="1" customWidth="1"/>
    <col min="13080" max="13080" width="1.90625" style="1" customWidth="1"/>
    <col min="13081" max="13081" width="14.08984375" style="1" customWidth="1"/>
    <col min="13082" max="13082" width="1.90625" style="1" customWidth="1"/>
    <col min="13083" max="13083" width="7.08984375" style="1" customWidth="1"/>
    <col min="13084" max="13317" width="8.90625" style="1"/>
    <col min="13318" max="13318" width="2.36328125" style="1" customWidth="1"/>
    <col min="13319" max="13319" width="6.36328125" style="1" customWidth="1"/>
    <col min="13320" max="13320" width="1.90625" style="1" customWidth="1"/>
    <col min="13321" max="13321" width="14.08984375" style="1" customWidth="1"/>
    <col min="13322" max="13322" width="1.90625" style="1" customWidth="1"/>
    <col min="13323" max="13323" width="14.08984375" style="1" customWidth="1"/>
    <col min="13324" max="13324" width="2.08984375" style="1" customWidth="1"/>
    <col min="13325" max="13325" width="14.08984375" style="1" customWidth="1"/>
    <col min="13326" max="13326" width="1.90625" style="1" customWidth="1"/>
    <col min="13327" max="13327" width="14.08984375" style="1" customWidth="1"/>
    <col min="13328" max="13328" width="1.90625" style="1" customWidth="1"/>
    <col min="13329" max="13329" width="14.08984375" style="1" customWidth="1"/>
    <col min="13330" max="13330" width="1.90625" style="1" customWidth="1"/>
    <col min="13331" max="13331" width="14.08984375" style="1" customWidth="1"/>
    <col min="13332" max="13332" width="1.90625" style="1" customWidth="1"/>
    <col min="13333" max="13333" width="14.08984375" style="1" customWidth="1"/>
    <col min="13334" max="13334" width="1.90625" style="1" customWidth="1"/>
    <col min="13335" max="13335" width="14.08984375" style="1" customWidth="1"/>
    <col min="13336" max="13336" width="1.90625" style="1" customWidth="1"/>
    <col min="13337" max="13337" width="14.08984375" style="1" customWidth="1"/>
    <col min="13338" max="13338" width="1.90625" style="1" customWidth="1"/>
    <col min="13339" max="13339" width="7.08984375" style="1" customWidth="1"/>
    <col min="13340" max="13573" width="8.90625" style="1"/>
    <col min="13574" max="13574" width="2.36328125" style="1" customWidth="1"/>
    <col min="13575" max="13575" width="6.36328125" style="1" customWidth="1"/>
    <col min="13576" max="13576" width="1.90625" style="1" customWidth="1"/>
    <col min="13577" max="13577" width="14.08984375" style="1" customWidth="1"/>
    <col min="13578" max="13578" width="1.90625" style="1" customWidth="1"/>
    <col min="13579" max="13579" width="14.08984375" style="1" customWidth="1"/>
    <col min="13580" max="13580" width="2.08984375" style="1" customWidth="1"/>
    <col min="13581" max="13581" width="14.08984375" style="1" customWidth="1"/>
    <col min="13582" max="13582" width="1.90625" style="1" customWidth="1"/>
    <col min="13583" max="13583" width="14.08984375" style="1" customWidth="1"/>
    <col min="13584" max="13584" width="1.90625" style="1" customWidth="1"/>
    <col min="13585" max="13585" width="14.08984375" style="1" customWidth="1"/>
    <col min="13586" max="13586" width="1.90625" style="1" customWidth="1"/>
    <col min="13587" max="13587" width="14.08984375" style="1" customWidth="1"/>
    <col min="13588" max="13588" width="1.90625" style="1" customWidth="1"/>
    <col min="13589" max="13589" width="14.08984375" style="1" customWidth="1"/>
    <col min="13590" max="13590" width="1.90625" style="1" customWidth="1"/>
    <col min="13591" max="13591" width="14.08984375" style="1" customWidth="1"/>
    <col min="13592" max="13592" width="1.90625" style="1" customWidth="1"/>
    <col min="13593" max="13593" width="14.08984375" style="1" customWidth="1"/>
    <col min="13594" max="13594" width="1.90625" style="1" customWidth="1"/>
    <col min="13595" max="13595" width="7.08984375" style="1" customWidth="1"/>
    <col min="13596" max="13829" width="8.90625" style="1"/>
    <col min="13830" max="13830" width="2.36328125" style="1" customWidth="1"/>
    <col min="13831" max="13831" width="6.36328125" style="1" customWidth="1"/>
    <col min="13832" max="13832" width="1.90625" style="1" customWidth="1"/>
    <col min="13833" max="13833" width="14.08984375" style="1" customWidth="1"/>
    <col min="13834" max="13834" width="1.90625" style="1" customWidth="1"/>
    <col min="13835" max="13835" width="14.08984375" style="1" customWidth="1"/>
    <col min="13836" max="13836" width="2.08984375" style="1" customWidth="1"/>
    <col min="13837" max="13837" width="14.08984375" style="1" customWidth="1"/>
    <col min="13838" max="13838" width="1.90625" style="1" customWidth="1"/>
    <col min="13839" max="13839" width="14.08984375" style="1" customWidth="1"/>
    <col min="13840" max="13840" width="1.90625" style="1" customWidth="1"/>
    <col min="13841" max="13841" width="14.08984375" style="1" customWidth="1"/>
    <col min="13842" max="13842" width="1.90625" style="1" customWidth="1"/>
    <col min="13843" max="13843" width="14.08984375" style="1" customWidth="1"/>
    <col min="13844" max="13844" width="1.90625" style="1" customWidth="1"/>
    <col min="13845" max="13845" width="14.08984375" style="1" customWidth="1"/>
    <col min="13846" max="13846" width="1.90625" style="1" customWidth="1"/>
    <col min="13847" max="13847" width="14.08984375" style="1" customWidth="1"/>
    <col min="13848" max="13848" width="1.90625" style="1" customWidth="1"/>
    <col min="13849" max="13849" width="14.08984375" style="1" customWidth="1"/>
    <col min="13850" max="13850" width="1.90625" style="1" customWidth="1"/>
    <col min="13851" max="13851" width="7.08984375" style="1" customWidth="1"/>
    <col min="13852" max="14085" width="8.90625" style="1"/>
    <col min="14086" max="14086" width="2.36328125" style="1" customWidth="1"/>
    <col min="14087" max="14087" width="6.36328125" style="1" customWidth="1"/>
    <col min="14088" max="14088" width="1.90625" style="1" customWidth="1"/>
    <col min="14089" max="14089" width="14.08984375" style="1" customWidth="1"/>
    <col min="14090" max="14090" width="1.90625" style="1" customWidth="1"/>
    <col min="14091" max="14091" width="14.08984375" style="1" customWidth="1"/>
    <col min="14092" max="14092" width="2.08984375" style="1" customWidth="1"/>
    <col min="14093" max="14093" width="14.08984375" style="1" customWidth="1"/>
    <col min="14094" max="14094" width="1.90625" style="1" customWidth="1"/>
    <col min="14095" max="14095" width="14.08984375" style="1" customWidth="1"/>
    <col min="14096" max="14096" width="1.90625" style="1" customWidth="1"/>
    <col min="14097" max="14097" width="14.08984375" style="1" customWidth="1"/>
    <col min="14098" max="14098" width="1.90625" style="1" customWidth="1"/>
    <col min="14099" max="14099" width="14.08984375" style="1" customWidth="1"/>
    <col min="14100" max="14100" width="1.90625" style="1" customWidth="1"/>
    <col min="14101" max="14101" width="14.08984375" style="1" customWidth="1"/>
    <col min="14102" max="14102" width="1.90625" style="1" customWidth="1"/>
    <col min="14103" max="14103" width="14.08984375" style="1" customWidth="1"/>
    <col min="14104" max="14104" width="1.90625" style="1" customWidth="1"/>
    <col min="14105" max="14105" width="14.08984375" style="1" customWidth="1"/>
    <col min="14106" max="14106" width="1.90625" style="1" customWidth="1"/>
    <col min="14107" max="14107" width="7.08984375" style="1" customWidth="1"/>
    <col min="14108" max="14341" width="8.90625" style="1"/>
    <col min="14342" max="14342" width="2.36328125" style="1" customWidth="1"/>
    <col min="14343" max="14343" width="6.36328125" style="1" customWidth="1"/>
    <col min="14344" max="14344" width="1.90625" style="1" customWidth="1"/>
    <col min="14345" max="14345" width="14.08984375" style="1" customWidth="1"/>
    <col min="14346" max="14346" width="1.90625" style="1" customWidth="1"/>
    <col min="14347" max="14347" width="14.08984375" style="1" customWidth="1"/>
    <col min="14348" max="14348" width="2.08984375" style="1" customWidth="1"/>
    <col min="14349" max="14349" width="14.08984375" style="1" customWidth="1"/>
    <col min="14350" max="14350" width="1.90625" style="1" customWidth="1"/>
    <col min="14351" max="14351" width="14.08984375" style="1" customWidth="1"/>
    <col min="14352" max="14352" width="1.90625" style="1" customWidth="1"/>
    <col min="14353" max="14353" width="14.08984375" style="1" customWidth="1"/>
    <col min="14354" max="14354" width="1.90625" style="1" customWidth="1"/>
    <col min="14355" max="14355" width="14.08984375" style="1" customWidth="1"/>
    <col min="14356" max="14356" width="1.90625" style="1" customWidth="1"/>
    <col min="14357" max="14357" width="14.08984375" style="1" customWidth="1"/>
    <col min="14358" max="14358" width="1.90625" style="1" customWidth="1"/>
    <col min="14359" max="14359" width="14.08984375" style="1" customWidth="1"/>
    <col min="14360" max="14360" width="1.90625" style="1" customWidth="1"/>
    <col min="14361" max="14361" width="14.08984375" style="1" customWidth="1"/>
    <col min="14362" max="14362" width="1.90625" style="1" customWidth="1"/>
    <col min="14363" max="14363" width="7.08984375" style="1" customWidth="1"/>
    <col min="14364" max="14597" width="8.90625" style="1"/>
    <col min="14598" max="14598" width="2.36328125" style="1" customWidth="1"/>
    <col min="14599" max="14599" width="6.36328125" style="1" customWidth="1"/>
    <col min="14600" max="14600" width="1.90625" style="1" customWidth="1"/>
    <col min="14601" max="14601" width="14.08984375" style="1" customWidth="1"/>
    <col min="14602" max="14602" width="1.90625" style="1" customWidth="1"/>
    <col min="14603" max="14603" width="14.08984375" style="1" customWidth="1"/>
    <col min="14604" max="14604" width="2.08984375" style="1" customWidth="1"/>
    <col min="14605" max="14605" width="14.08984375" style="1" customWidth="1"/>
    <col min="14606" max="14606" width="1.90625" style="1" customWidth="1"/>
    <col min="14607" max="14607" width="14.08984375" style="1" customWidth="1"/>
    <col min="14608" max="14608" width="1.90625" style="1" customWidth="1"/>
    <col min="14609" max="14609" width="14.08984375" style="1" customWidth="1"/>
    <col min="14610" max="14610" width="1.90625" style="1" customWidth="1"/>
    <col min="14611" max="14611" width="14.08984375" style="1" customWidth="1"/>
    <col min="14612" max="14612" width="1.90625" style="1" customWidth="1"/>
    <col min="14613" max="14613" width="14.08984375" style="1" customWidth="1"/>
    <col min="14614" max="14614" width="1.90625" style="1" customWidth="1"/>
    <col min="14615" max="14615" width="14.08984375" style="1" customWidth="1"/>
    <col min="14616" max="14616" width="1.90625" style="1" customWidth="1"/>
    <col min="14617" max="14617" width="14.08984375" style="1" customWidth="1"/>
    <col min="14618" max="14618" width="1.90625" style="1" customWidth="1"/>
    <col min="14619" max="14619" width="7.08984375" style="1" customWidth="1"/>
    <col min="14620" max="14853" width="8.90625" style="1"/>
    <col min="14854" max="14854" width="2.36328125" style="1" customWidth="1"/>
    <col min="14855" max="14855" width="6.36328125" style="1" customWidth="1"/>
    <col min="14856" max="14856" width="1.90625" style="1" customWidth="1"/>
    <col min="14857" max="14857" width="14.08984375" style="1" customWidth="1"/>
    <col min="14858" max="14858" width="1.90625" style="1" customWidth="1"/>
    <col min="14859" max="14859" width="14.08984375" style="1" customWidth="1"/>
    <col min="14860" max="14860" width="2.08984375" style="1" customWidth="1"/>
    <col min="14861" max="14861" width="14.08984375" style="1" customWidth="1"/>
    <col min="14862" max="14862" width="1.90625" style="1" customWidth="1"/>
    <col min="14863" max="14863" width="14.08984375" style="1" customWidth="1"/>
    <col min="14864" max="14864" width="1.90625" style="1" customWidth="1"/>
    <col min="14865" max="14865" width="14.08984375" style="1" customWidth="1"/>
    <col min="14866" max="14866" width="1.90625" style="1" customWidth="1"/>
    <col min="14867" max="14867" width="14.08984375" style="1" customWidth="1"/>
    <col min="14868" max="14868" width="1.90625" style="1" customWidth="1"/>
    <col min="14869" max="14869" width="14.08984375" style="1" customWidth="1"/>
    <col min="14870" max="14870" width="1.90625" style="1" customWidth="1"/>
    <col min="14871" max="14871" width="14.08984375" style="1" customWidth="1"/>
    <col min="14872" max="14872" width="1.90625" style="1" customWidth="1"/>
    <col min="14873" max="14873" width="14.08984375" style="1" customWidth="1"/>
    <col min="14874" max="14874" width="1.90625" style="1" customWidth="1"/>
    <col min="14875" max="14875" width="7.08984375" style="1" customWidth="1"/>
    <col min="14876" max="15109" width="8.90625" style="1"/>
    <col min="15110" max="15110" width="2.36328125" style="1" customWidth="1"/>
    <col min="15111" max="15111" width="6.36328125" style="1" customWidth="1"/>
    <col min="15112" max="15112" width="1.90625" style="1" customWidth="1"/>
    <col min="15113" max="15113" width="14.08984375" style="1" customWidth="1"/>
    <col min="15114" max="15114" width="1.90625" style="1" customWidth="1"/>
    <col min="15115" max="15115" width="14.08984375" style="1" customWidth="1"/>
    <col min="15116" max="15116" width="2.08984375" style="1" customWidth="1"/>
    <col min="15117" max="15117" width="14.08984375" style="1" customWidth="1"/>
    <col min="15118" max="15118" width="1.90625" style="1" customWidth="1"/>
    <col min="15119" max="15119" width="14.08984375" style="1" customWidth="1"/>
    <col min="15120" max="15120" width="1.90625" style="1" customWidth="1"/>
    <col min="15121" max="15121" width="14.08984375" style="1" customWidth="1"/>
    <col min="15122" max="15122" width="1.90625" style="1" customWidth="1"/>
    <col min="15123" max="15123" width="14.08984375" style="1" customWidth="1"/>
    <col min="15124" max="15124" width="1.90625" style="1" customWidth="1"/>
    <col min="15125" max="15125" width="14.08984375" style="1" customWidth="1"/>
    <col min="15126" max="15126" width="1.90625" style="1" customWidth="1"/>
    <col min="15127" max="15127" width="14.08984375" style="1" customWidth="1"/>
    <col min="15128" max="15128" width="1.90625" style="1" customWidth="1"/>
    <col min="15129" max="15129" width="14.08984375" style="1" customWidth="1"/>
    <col min="15130" max="15130" width="1.90625" style="1" customWidth="1"/>
    <col min="15131" max="15131" width="7.08984375" style="1" customWidth="1"/>
    <col min="15132" max="15365" width="8.90625" style="1"/>
    <col min="15366" max="15366" width="2.36328125" style="1" customWidth="1"/>
    <col min="15367" max="15367" width="6.36328125" style="1" customWidth="1"/>
    <col min="15368" max="15368" width="1.90625" style="1" customWidth="1"/>
    <col min="15369" max="15369" width="14.08984375" style="1" customWidth="1"/>
    <col min="15370" max="15370" width="1.90625" style="1" customWidth="1"/>
    <col min="15371" max="15371" width="14.08984375" style="1" customWidth="1"/>
    <col min="15372" max="15372" width="2.08984375" style="1" customWidth="1"/>
    <col min="15373" max="15373" width="14.08984375" style="1" customWidth="1"/>
    <col min="15374" max="15374" width="1.90625" style="1" customWidth="1"/>
    <col min="15375" max="15375" width="14.08984375" style="1" customWidth="1"/>
    <col min="15376" max="15376" width="1.90625" style="1" customWidth="1"/>
    <col min="15377" max="15377" width="14.08984375" style="1" customWidth="1"/>
    <col min="15378" max="15378" width="1.90625" style="1" customWidth="1"/>
    <col min="15379" max="15379" width="14.08984375" style="1" customWidth="1"/>
    <col min="15380" max="15380" width="1.90625" style="1" customWidth="1"/>
    <col min="15381" max="15381" width="14.08984375" style="1" customWidth="1"/>
    <col min="15382" max="15382" width="1.90625" style="1" customWidth="1"/>
    <col min="15383" max="15383" width="14.08984375" style="1" customWidth="1"/>
    <col min="15384" max="15384" width="1.90625" style="1" customWidth="1"/>
    <col min="15385" max="15385" width="14.08984375" style="1" customWidth="1"/>
    <col min="15386" max="15386" width="1.90625" style="1" customWidth="1"/>
    <col min="15387" max="15387" width="7.08984375" style="1" customWidth="1"/>
    <col min="15388" max="15621" width="8.90625" style="1"/>
    <col min="15622" max="15622" width="2.36328125" style="1" customWidth="1"/>
    <col min="15623" max="15623" width="6.36328125" style="1" customWidth="1"/>
    <col min="15624" max="15624" width="1.90625" style="1" customWidth="1"/>
    <col min="15625" max="15625" width="14.08984375" style="1" customWidth="1"/>
    <col min="15626" max="15626" width="1.90625" style="1" customWidth="1"/>
    <col min="15627" max="15627" width="14.08984375" style="1" customWidth="1"/>
    <col min="15628" max="15628" width="2.08984375" style="1" customWidth="1"/>
    <col min="15629" max="15629" width="14.08984375" style="1" customWidth="1"/>
    <col min="15630" max="15630" width="1.90625" style="1" customWidth="1"/>
    <col min="15631" max="15631" width="14.08984375" style="1" customWidth="1"/>
    <col min="15632" max="15632" width="1.90625" style="1" customWidth="1"/>
    <col min="15633" max="15633" width="14.08984375" style="1" customWidth="1"/>
    <col min="15634" max="15634" width="1.90625" style="1" customWidth="1"/>
    <col min="15635" max="15635" width="14.08984375" style="1" customWidth="1"/>
    <col min="15636" max="15636" width="1.90625" style="1" customWidth="1"/>
    <col min="15637" max="15637" width="14.08984375" style="1" customWidth="1"/>
    <col min="15638" max="15638" width="1.90625" style="1" customWidth="1"/>
    <col min="15639" max="15639" width="14.08984375" style="1" customWidth="1"/>
    <col min="15640" max="15640" width="1.90625" style="1" customWidth="1"/>
    <col min="15641" max="15641" width="14.08984375" style="1" customWidth="1"/>
    <col min="15642" max="15642" width="1.90625" style="1" customWidth="1"/>
    <col min="15643" max="15643" width="7.08984375" style="1" customWidth="1"/>
    <col min="15644" max="15877" width="8.90625" style="1"/>
    <col min="15878" max="15878" width="2.36328125" style="1" customWidth="1"/>
    <col min="15879" max="15879" width="6.36328125" style="1" customWidth="1"/>
    <col min="15880" max="15880" width="1.90625" style="1" customWidth="1"/>
    <col min="15881" max="15881" width="14.08984375" style="1" customWidth="1"/>
    <col min="15882" max="15882" width="1.90625" style="1" customWidth="1"/>
    <col min="15883" max="15883" width="14.08984375" style="1" customWidth="1"/>
    <col min="15884" max="15884" width="2.08984375" style="1" customWidth="1"/>
    <col min="15885" max="15885" width="14.08984375" style="1" customWidth="1"/>
    <col min="15886" max="15886" width="1.90625" style="1" customWidth="1"/>
    <col min="15887" max="15887" width="14.08984375" style="1" customWidth="1"/>
    <col min="15888" max="15888" width="1.90625" style="1" customWidth="1"/>
    <col min="15889" max="15889" width="14.08984375" style="1" customWidth="1"/>
    <col min="15890" max="15890" width="1.90625" style="1" customWidth="1"/>
    <col min="15891" max="15891" width="14.08984375" style="1" customWidth="1"/>
    <col min="15892" max="15892" width="1.90625" style="1" customWidth="1"/>
    <col min="15893" max="15893" width="14.08984375" style="1" customWidth="1"/>
    <col min="15894" max="15894" width="1.90625" style="1" customWidth="1"/>
    <col min="15895" max="15895" width="14.08984375" style="1" customWidth="1"/>
    <col min="15896" max="15896" width="1.90625" style="1" customWidth="1"/>
    <col min="15897" max="15897" width="14.08984375" style="1" customWidth="1"/>
    <col min="15898" max="15898" width="1.90625" style="1" customWidth="1"/>
    <col min="15899" max="15899" width="7.08984375" style="1" customWidth="1"/>
    <col min="15900" max="16133" width="8.90625" style="1"/>
    <col min="16134" max="16134" width="2.36328125" style="1" customWidth="1"/>
    <col min="16135" max="16135" width="6.36328125" style="1" customWidth="1"/>
    <col min="16136" max="16136" width="1.90625" style="1" customWidth="1"/>
    <col min="16137" max="16137" width="14.08984375" style="1" customWidth="1"/>
    <col min="16138" max="16138" width="1.90625" style="1" customWidth="1"/>
    <col min="16139" max="16139" width="14.08984375" style="1" customWidth="1"/>
    <col min="16140" max="16140" width="2.08984375" style="1" customWidth="1"/>
    <col min="16141" max="16141" width="14.08984375" style="1" customWidth="1"/>
    <col min="16142" max="16142" width="1.90625" style="1" customWidth="1"/>
    <col min="16143" max="16143" width="14.08984375" style="1" customWidth="1"/>
    <col min="16144" max="16144" width="1.90625" style="1" customWidth="1"/>
    <col min="16145" max="16145" width="14.08984375" style="1" customWidth="1"/>
    <col min="16146" max="16146" width="1.90625" style="1" customWidth="1"/>
    <col min="16147" max="16147" width="14.08984375" style="1" customWidth="1"/>
    <col min="16148" max="16148" width="1.90625" style="1" customWidth="1"/>
    <col min="16149" max="16149" width="14.08984375" style="1" customWidth="1"/>
    <col min="16150" max="16150" width="1.90625" style="1" customWidth="1"/>
    <col min="16151" max="16151" width="14.08984375" style="1" customWidth="1"/>
    <col min="16152" max="16152" width="1.90625" style="1" customWidth="1"/>
    <col min="16153" max="16153" width="14.08984375" style="1" customWidth="1"/>
    <col min="16154" max="16154" width="1.90625" style="1" customWidth="1"/>
    <col min="16155" max="16155" width="7.08984375" style="1" customWidth="1"/>
    <col min="16156" max="16384" width="8.90625" style="1"/>
  </cols>
  <sheetData>
    <row r="1" spans="1:67" ht="29.75" customHeight="1">
      <c r="B1" s="19"/>
      <c r="C1" s="293" t="s">
        <v>0</v>
      </c>
      <c r="D1" s="293"/>
      <c r="E1" s="293"/>
      <c r="F1" s="293"/>
      <c r="G1" s="293"/>
      <c r="H1" s="293"/>
      <c r="I1" s="293"/>
      <c r="J1" s="293"/>
      <c r="K1" s="293"/>
      <c r="L1" s="293"/>
      <c r="M1" s="281"/>
      <c r="N1" s="19"/>
      <c r="O1" s="293" t="s">
        <v>1</v>
      </c>
      <c r="P1" s="293"/>
      <c r="Q1" s="293"/>
      <c r="R1" s="293"/>
      <c r="S1" s="293"/>
      <c r="T1" s="293"/>
      <c r="U1" s="293"/>
      <c r="V1" s="293"/>
      <c r="W1" s="293"/>
      <c r="X1" s="293"/>
    </row>
    <row r="2" spans="1:67" ht="27" customHeight="1" thickBot="1">
      <c r="C2" s="292" t="s">
        <v>2</v>
      </c>
      <c r="D2" s="292"/>
      <c r="E2" s="292"/>
      <c r="F2" s="292"/>
      <c r="I2" s="292" t="s">
        <v>3</v>
      </c>
      <c r="J2" s="292"/>
      <c r="K2" s="292"/>
      <c r="L2" s="292"/>
      <c r="M2" s="281"/>
      <c r="O2" s="292" t="s">
        <v>2</v>
      </c>
      <c r="P2" s="292"/>
      <c r="Q2" s="292"/>
      <c r="R2" s="292"/>
      <c r="U2" s="292" t="s">
        <v>3</v>
      </c>
      <c r="V2" s="292"/>
      <c r="W2" s="292"/>
      <c r="X2" s="292"/>
    </row>
    <row r="3" spans="1:67" ht="31.5" customHeight="1" thickBot="1">
      <c r="B3" s="26"/>
      <c r="C3" s="296">
        <f>PRODUCT(C4,C5)+PRODUCT(E4,E5)</f>
        <v>40.099999999999994</v>
      </c>
      <c r="D3" s="297"/>
      <c r="E3" s="297"/>
      <c r="F3" s="298"/>
      <c r="G3" s="27"/>
      <c r="H3" s="27"/>
      <c r="I3" s="296">
        <f>PRODUCT(I4,I5)+PRODUCT(K4,K5)</f>
        <v>39.399999999999991</v>
      </c>
      <c r="J3" s="297"/>
      <c r="K3" s="297"/>
      <c r="L3" s="298"/>
      <c r="M3" s="282"/>
      <c r="N3" s="26"/>
      <c r="O3" s="296">
        <f>PRODUCT(O4,O5)+PRODUCT(Q4,Q5)</f>
        <v>65.099999999999994</v>
      </c>
      <c r="P3" s="297"/>
      <c r="Q3" s="297"/>
      <c r="R3" s="298"/>
      <c r="S3" s="27"/>
      <c r="T3" s="27"/>
      <c r="U3" s="296">
        <f>PRODUCT(U4,U5)+PRODUCT(W4,W5)</f>
        <v>63.699999999999996</v>
      </c>
      <c r="V3" s="297"/>
      <c r="W3" s="297"/>
      <c r="X3" s="298"/>
      <c r="Y3" s="27"/>
      <c r="Z3" s="25"/>
      <c r="BG3" s="46" t="s">
        <v>4</v>
      </c>
      <c r="BH3" s="47" t="s">
        <v>5</v>
      </c>
      <c r="BI3" s="48" t="s">
        <v>6</v>
      </c>
      <c r="BJ3" s="49" t="s">
        <v>7</v>
      </c>
      <c r="BK3" s="49" t="s">
        <v>8</v>
      </c>
      <c r="BL3" s="49" t="s">
        <v>9</v>
      </c>
      <c r="BM3" s="50" t="s">
        <v>10</v>
      </c>
      <c r="BN3" s="8"/>
      <c r="BO3" s="165" t="s">
        <v>11</v>
      </c>
    </row>
    <row r="4" spans="1:67" ht="24" customHeight="1" thickTop="1">
      <c r="A4" s="41"/>
      <c r="B4" s="29"/>
      <c r="C4" s="294">
        <f>SUM(D6:D86)</f>
        <v>24</v>
      </c>
      <c r="D4" s="295"/>
      <c r="E4" s="294">
        <f>SUM(F6:F86)</f>
        <v>47</v>
      </c>
      <c r="F4" s="295"/>
      <c r="G4" s="280"/>
      <c r="H4" s="280"/>
      <c r="I4" s="294">
        <f t="shared" ref="I4" si="0">SUM(J6:J86)</f>
        <v>24</v>
      </c>
      <c r="J4" s="295"/>
      <c r="K4" s="294">
        <f t="shared" ref="K4" si="1">SUM(L6:L86)</f>
        <v>46</v>
      </c>
      <c r="L4" s="295"/>
      <c r="M4" s="283"/>
      <c r="N4" s="29"/>
      <c r="O4" s="294">
        <f>SUM(P6:P86)</f>
        <v>35</v>
      </c>
      <c r="P4" s="295"/>
      <c r="Q4" s="294">
        <f t="shared" ref="Q4" si="2">SUM(R6:R86)</f>
        <v>78</v>
      </c>
      <c r="R4" s="295"/>
      <c r="S4" s="280"/>
      <c r="T4" s="280"/>
      <c r="U4" s="294">
        <f t="shared" ref="U4" si="3">SUM(V6:V86)</f>
        <v>35</v>
      </c>
      <c r="V4" s="295"/>
      <c r="W4" s="294">
        <f t="shared" ref="W4" si="4">SUM(X6:X86)</f>
        <v>76</v>
      </c>
      <c r="X4" s="295"/>
      <c r="Y4" s="30"/>
      <c r="Z4" s="24"/>
      <c r="BG4" s="302" t="s">
        <v>12</v>
      </c>
      <c r="BH4" s="135">
        <v>329</v>
      </c>
      <c r="BI4" s="136">
        <v>9</v>
      </c>
      <c r="BJ4" s="51"/>
      <c r="BK4" s="51"/>
      <c r="BL4" s="51"/>
      <c r="BM4" s="52"/>
      <c r="BN4" s="17">
        <f>BH4</f>
        <v>329</v>
      </c>
      <c r="BO4" s="9">
        <f>SUM(BI4:BM4)/SUM(BI22:BM22)</f>
        <v>8.4745762711864406E-3</v>
      </c>
    </row>
    <row r="5" spans="1:67" ht="22.5" customHeight="1">
      <c r="A5" s="113"/>
      <c r="B5" s="31"/>
      <c r="C5" s="310">
        <v>0.3</v>
      </c>
      <c r="D5" s="311"/>
      <c r="E5" s="310">
        <v>0.7</v>
      </c>
      <c r="F5" s="311"/>
      <c r="G5" s="32"/>
      <c r="H5" s="32"/>
      <c r="I5" s="310">
        <v>0.3</v>
      </c>
      <c r="J5" s="311"/>
      <c r="K5" s="310">
        <v>0.7</v>
      </c>
      <c r="L5" s="311"/>
      <c r="M5" s="284"/>
      <c r="N5" s="31"/>
      <c r="O5" s="310">
        <v>0.3</v>
      </c>
      <c r="P5" s="311"/>
      <c r="Q5" s="310">
        <v>0.7</v>
      </c>
      <c r="R5" s="311"/>
      <c r="S5" s="32"/>
      <c r="T5" s="32"/>
      <c r="U5" s="310">
        <v>0.3</v>
      </c>
      <c r="V5" s="311"/>
      <c r="W5" s="310">
        <v>0.7</v>
      </c>
      <c r="X5" s="311"/>
      <c r="Y5" s="32"/>
      <c r="Z5" s="24"/>
      <c r="AA5" s="164"/>
      <c r="BG5" s="303"/>
      <c r="BH5" s="60">
        <v>315</v>
      </c>
      <c r="BI5" s="166"/>
      <c r="BJ5" s="167"/>
      <c r="BK5" s="167"/>
      <c r="BL5" s="167"/>
      <c r="BM5" s="64"/>
      <c r="BN5" s="17">
        <f t="shared" ref="BN5:BN21" si="5">BH5</f>
        <v>315</v>
      </c>
      <c r="BO5" s="9">
        <f>SUM(BI5:BM5)/SUM(BI22:BM22)</f>
        <v>0</v>
      </c>
    </row>
    <row r="6" spans="1:67" ht="22.5" customHeight="1">
      <c r="A6" s="164"/>
      <c r="B6" s="33"/>
      <c r="C6" s="93"/>
      <c r="D6" s="33"/>
      <c r="M6" s="281"/>
      <c r="N6" s="33"/>
      <c r="O6" s="93"/>
      <c r="P6" s="33"/>
      <c r="Z6" s="24"/>
      <c r="AA6" s="164"/>
      <c r="BG6" s="303"/>
      <c r="BH6" s="60">
        <v>322</v>
      </c>
      <c r="BI6" s="166">
        <v>5</v>
      </c>
      <c r="BJ6" s="167"/>
      <c r="BK6" s="167"/>
      <c r="BL6" s="167"/>
      <c r="BM6" s="64"/>
      <c r="BN6" s="17">
        <f t="shared" si="5"/>
        <v>322</v>
      </c>
      <c r="BO6" s="9">
        <f>SUM(BI6:BM6)/SUM(BI22:BM22)</f>
        <v>4.7080979284369112E-3</v>
      </c>
    </row>
    <row r="7" spans="1:67" ht="22.5" customHeight="1">
      <c r="A7" s="113">
        <v>80</v>
      </c>
      <c r="M7" s="281"/>
      <c r="Z7" s="2"/>
      <c r="AA7" s="162">
        <v>80</v>
      </c>
      <c r="BG7" s="303"/>
      <c r="BH7" s="60">
        <v>323</v>
      </c>
      <c r="BI7" s="134"/>
      <c r="BJ7" s="167"/>
      <c r="BK7" s="167"/>
      <c r="BL7" s="167"/>
      <c r="BM7" s="62"/>
      <c r="BN7" s="17">
        <f t="shared" si="5"/>
        <v>323</v>
      </c>
      <c r="BO7" s="9">
        <f>SUM(BI7:BM7)/SUM(BI22:BM22)</f>
        <v>0</v>
      </c>
    </row>
    <row r="8" spans="1:67" ht="22.5" customHeight="1">
      <c r="A8" s="113">
        <v>79</v>
      </c>
      <c r="M8" s="281"/>
      <c r="Z8" s="2"/>
      <c r="AA8" s="162">
        <v>79</v>
      </c>
      <c r="BG8" s="303"/>
      <c r="BH8" s="60">
        <v>324</v>
      </c>
      <c r="BI8" s="134">
        <v>170</v>
      </c>
      <c r="BJ8" s="167"/>
      <c r="BK8" s="167"/>
      <c r="BL8" s="167"/>
      <c r="BM8" s="62"/>
      <c r="BN8" s="17">
        <f t="shared" si="5"/>
        <v>324</v>
      </c>
      <c r="BO8" s="9">
        <f>SUM(BI8:BM8)/SUM(BI22:BM22)</f>
        <v>0.160075329566855</v>
      </c>
    </row>
    <row r="9" spans="1:67" ht="22.5" customHeight="1">
      <c r="A9" s="113">
        <v>78</v>
      </c>
      <c r="M9" s="281"/>
      <c r="Q9" s="273" t="s">
        <v>13</v>
      </c>
      <c r="R9" s="274">
        <v>2</v>
      </c>
      <c r="Z9" s="2"/>
      <c r="AA9" s="162">
        <v>78</v>
      </c>
      <c r="BG9" s="303"/>
      <c r="BH9" s="54">
        <v>370</v>
      </c>
      <c r="BI9" s="168"/>
      <c r="BJ9" s="167"/>
      <c r="BK9" s="167"/>
      <c r="BL9" s="167"/>
      <c r="BM9" s="56"/>
      <c r="BN9" s="17">
        <f t="shared" si="5"/>
        <v>370</v>
      </c>
      <c r="BO9" s="9">
        <f>SUM(BI9:BM9)/SUM(BI22:BM22)</f>
        <v>0</v>
      </c>
    </row>
    <row r="10" spans="1:67" ht="22.5" customHeight="1">
      <c r="A10" s="113">
        <v>77</v>
      </c>
      <c r="M10" s="281"/>
      <c r="Q10" s="42"/>
      <c r="R10" s="148"/>
      <c r="Z10" s="2"/>
      <c r="AA10" s="162">
        <v>77</v>
      </c>
      <c r="BG10" s="303"/>
      <c r="BH10" s="54">
        <v>326</v>
      </c>
      <c r="BI10" s="168"/>
      <c r="BJ10" s="167"/>
      <c r="BK10" s="167"/>
      <c r="BL10" s="167"/>
      <c r="BM10" s="64"/>
      <c r="BN10" s="17">
        <f t="shared" si="5"/>
        <v>326</v>
      </c>
      <c r="BO10" s="9">
        <f>SUM(BI10:BM10)/SUM(BI22:BM22)</f>
        <v>0</v>
      </c>
    </row>
    <row r="11" spans="1:67" ht="22.5" customHeight="1">
      <c r="A11" s="113">
        <v>76</v>
      </c>
      <c r="M11" s="281"/>
      <c r="Q11" s="163" t="s">
        <v>14</v>
      </c>
      <c r="R11" s="40">
        <v>8</v>
      </c>
      <c r="W11" s="277" t="s">
        <v>15</v>
      </c>
      <c r="X11" s="278">
        <v>1</v>
      </c>
      <c r="Z11" s="2"/>
      <c r="AA11" s="162">
        <v>76</v>
      </c>
      <c r="BG11" s="303"/>
      <c r="BH11" s="54">
        <v>340</v>
      </c>
      <c r="BI11" s="169"/>
      <c r="BJ11" s="170"/>
      <c r="BK11" s="170"/>
      <c r="BL11" s="170"/>
      <c r="BM11" s="16"/>
      <c r="BN11" s="17">
        <f t="shared" si="5"/>
        <v>340</v>
      </c>
      <c r="BO11" s="9">
        <f>SUM(BI11:BM11)/SUM(BI22:BM22)</f>
        <v>0</v>
      </c>
    </row>
    <row r="12" spans="1:67" ht="22.5" customHeight="1">
      <c r="A12" s="113">
        <v>75</v>
      </c>
      <c r="B12" s="2"/>
      <c r="M12" s="281"/>
      <c r="N12" s="2"/>
      <c r="Q12" s="44" t="s">
        <v>16</v>
      </c>
      <c r="R12" s="110"/>
      <c r="W12" s="163" t="s">
        <v>14</v>
      </c>
      <c r="X12" s="40">
        <v>8</v>
      </c>
      <c r="Z12" s="2"/>
      <c r="AA12" s="162">
        <v>75</v>
      </c>
      <c r="BG12" s="303"/>
      <c r="BH12" s="54">
        <v>341</v>
      </c>
      <c r="BI12" s="166"/>
      <c r="BJ12" s="167"/>
      <c r="BK12" s="167"/>
      <c r="BL12" s="167"/>
      <c r="BM12" s="64"/>
      <c r="BN12" s="17">
        <f t="shared" si="5"/>
        <v>341</v>
      </c>
      <c r="BO12" s="9">
        <f>SUM(BI12:BM12)/SUM(BI22:BM22)</f>
        <v>0</v>
      </c>
    </row>
    <row r="13" spans="1:67" ht="22.5" customHeight="1">
      <c r="A13" s="113">
        <v>74</v>
      </c>
      <c r="B13" s="2"/>
      <c r="M13" s="281"/>
      <c r="N13" s="2"/>
      <c r="Q13" s="44"/>
      <c r="R13" s="110"/>
      <c r="W13" s="44" t="s">
        <v>16</v>
      </c>
      <c r="X13" s="110"/>
      <c r="Z13" s="2"/>
      <c r="AA13" s="164">
        <v>74</v>
      </c>
      <c r="BG13" s="303"/>
      <c r="BH13" s="54">
        <v>360</v>
      </c>
      <c r="BI13" s="171"/>
      <c r="BJ13" s="170"/>
      <c r="BK13" s="170"/>
      <c r="BL13" s="170"/>
      <c r="BM13" s="16"/>
      <c r="BN13" s="17">
        <f t="shared" si="5"/>
        <v>360</v>
      </c>
      <c r="BO13" s="9">
        <f>SUM(BI13:BM13)/SUM(BI22:BM22)</f>
        <v>0</v>
      </c>
    </row>
    <row r="14" spans="1:67" ht="22.5" customHeight="1">
      <c r="A14" s="113">
        <v>73</v>
      </c>
      <c r="B14" s="2"/>
      <c r="M14" s="281"/>
      <c r="N14" s="2"/>
      <c r="Q14" s="44"/>
      <c r="R14" s="110"/>
      <c r="W14" s="44"/>
      <c r="X14" s="110"/>
      <c r="Z14" s="2"/>
      <c r="AA14" s="164">
        <v>73</v>
      </c>
      <c r="BG14" s="303"/>
      <c r="BH14" s="54">
        <v>351</v>
      </c>
      <c r="BI14" s="171">
        <v>3</v>
      </c>
      <c r="BJ14" s="170"/>
      <c r="BK14" s="170"/>
      <c r="BL14" s="170"/>
      <c r="BM14" s="16"/>
      <c r="BN14" s="17">
        <f t="shared" si="5"/>
        <v>351</v>
      </c>
      <c r="BO14" s="9">
        <f>SUM(BI14:BM14)/SUM(BI22:BM22)</f>
        <v>2.8248587570621469E-3</v>
      </c>
    </row>
    <row r="15" spans="1:67" ht="22.5" customHeight="1" thickBot="1">
      <c r="A15" s="164">
        <v>72</v>
      </c>
      <c r="B15" s="2"/>
      <c r="M15" s="281"/>
      <c r="N15" s="2"/>
      <c r="Q15" s="44"/>
      <c r="R15" s="110"/>
      <c r="W15" s="44"/>
      <c r="X15" s="110"/>
      <c r="Z15" s="34"/>
      <c r="AA15" s="164">
        <v>72</v>
      </c>
      <c r="AH15" s="74"/>
      <c r="AI15" s="74"/>
      <c r="BG15" s="304"/>
      <c r="BH15" s="68">
        <v>352</v>
      </c>
      <c r="BI15" s="137">
        <v>516</v>
      </c>
      <c r="BJ15" s="138"/>
      <c r="BK15" s="138"/>
      <c r="BL15" s="138"/>
      <c r="BM15" s="15"/>
      <c r="BN15" s="17">
        <f t="shared" si="5"/>
        <v>352</v>
      </c>
      <c r="BO15" s="9">
        <f>SUM(BI15:BM15)/SUM(BI22:BM22)</f>
        <v>0.48587570621468928</v>
      </c>
    </row>
    <row r="16" spans="1:67" ht="22.5" customHeight="1" thickTop="1">
      <c r="A16" s="164">
        <v>71</v>
      </c>
      <c r="B16" s="2"/>
      <c r="M16" s="281"/>
      <c r="N16" s="2"/>
      <c r="Q16" s="44"/>
      <c r="R16" s="110"/>
      <c r="W16" s="44"/>
      <c r="X16" s="110"/>
      <c r="Z16" s="34"/>
      <c r="AA16" s="164">
        <v>71</v>
      </c>
      <c r="AH16" s="74"/>
      <c r="AI16" s="74"/>
      <c r="AJ16" s="75" t="s">
        <v>17</v>
      </c>
      <c r="AK16" s="74"/>
      <c r="AL16" s="74"/>
      <c r="AM16" s="74"/>
      <c r="AN16" s="74"/>
      <c r="AO16" s="76"/>
      <c r="AP16" s="74"/>
      <c r="AQ16" s="74"/>
      <c r="AR16" s="74"/>
      <c r="AS16" s="74"/>
      <c r="AT16" s="74"/>
      <c r="AU16" s="74"/>
      <c r="AV16" s="76"/>
      <c r="AW16" s="74"/>
      <c r="AX16" s="74"/>
      <c r="AY16" s="74"/>
      <c r="AZ16" s="74"/>
      <c r="BA16" s="74"/>
      <c r="BB16" s="74"/>
      <c r="BG16" s="302" t="s">
        <v>18</v>
      </c>
      <c r="BH16" s="60">
        <v>510</v>
      </c>
      <c r="BI16" s="134"/>
      <c r="BJ16" s="69"/>
      <c r="BK16" s="69"/>
      <c r="BL16" s="69"/>
      <c r="BM16" s="70"/>
      <c r="BN16" s="18">
        <f t="shared" si="5"/>
        <v>510</v>
      </c>
      <c r="BO16" s="9">
        <f>SUM(BI16:BM16)/SUM(BI22:BM22)</f>
        <v>0</v>
      </c>
    </row>
    <row r="17" spans="1:68" ht="22.5" customHeight="1">
      <c r="A17" s="164">
        <v>70</v>
      </c>
      <c r="B17" s="2"/>
      <c r="M17" s="281"/>
      <c r="N17" s="2"/>
      <c r="Q17" s="44"/>
      <c r="R17" s="110"/>
      <c r="W17" s="44"/>
      <c r="X17" s="110"/>
      <c r="Z17" s="34"/>
      <c r="AA17" s="164">
        <v>70</v>
      </c>
      <c r="AI17" s="74"/>
      <c r="AJ17" s="77" t="s">
        <v>19</v>
      </c>
      <c r="AK17" s="74"/>
      <c r="AL17" s="74"/>
      <c r="AM17" s="74"/>
      <c r="AN17" s="74"/>
      <c r="AO17" s="76"/>
      <c r="AP17" s="74"/>
      <c r="AQ17" s="75" t="s">
        <v>20</v>
      </c>
      <c r="AR17" s="74"/>
      <c r="AS17" s="74"/>
      <c r="AT17" s="74"/>
      <c r="AU17" s="74"/>
      <c r="AV17" s="76"/>
      <c r="AW17" s="74"/>
      <c r="AX17" s="75" t="s">
        <v>21</v>
      </c>
      <c r="AY17" s="74"/>
      <c r="AZ17" s="74"/>
      <c r="BA17" s="74"/>
      <c r="BB17" s="74"/>
      <c r="BG17" s="303"/>
      <c r="BH17" s="72">
        <v>520</v>
      </c>
      <c r="BI17" s="168">
        <v>1</v>
      </c>
      <c r="BJ17" s="167"/>
      <c r="BK17" s="167"/>
      <c r="BL17" s="167"/>
      <c r="BM17" s="64"/>
      <c r="BN17" s="18">
        <f t="shared" si="5"/>
        <v>520</v>
      </c>
      <c r="BO17" s="9">
        <f>SUM(BI17:BM17)/SUM(BI22:BM22)</f>
        <v>9.4161958568738226E-4</v>
      </c>
    </row>
    <row r="18" spans="1:68" ht="22.5" customHeight="1">
      <c r="A18" s="164">
        <v>69</v>
      </c>
      <c r="B18" s="2"/>
      <c r="M18" s="281"/>
      <c r="N18" s="2"/>
      <c r="Q18" s="57"/>
      <c r="R18" s="111"/>
      <c r="W18" s="44"/>
      <c r="X18" s="110"/>
      <c r="Z18" s="34"/>
      <c r="AA18" s="164">
        <v>69</v>
      </c>
      <c r="AI18" s="74"/>
      <c r="AJ18" s="77" t="s">
        <v>22</v>
      </c>
      <c r="AK18" s="74"/>
      <c r="AL18" s="74"/>
      <c r="AM18" s="74"/>
      <c r="AN18" s="74"/>
      <c r="AO18" s="76"/>
      <c r="AP18" s="74"/>
      <c r="AQ18" s="77" t="s">
        <v>23</v>
      </c>
      <c r="AR18" s="74"/>
      <c r="AS18" s="74"/>
      <c r="AT18" s="74"/>
      <c r="AU18" s="74"/>
      <c r="AV18" s="76"/>
      <c r="AW18" s="74"/>
      <c r="AX18" s="77" t="s">
        <v>24</v>
      </c>
      <c r="AY18" s="74"/>
      <c r="AZ18" s="74"/>
      <c r="BA18" s="74"/>
      <c r="BB18" s="74"/>
      <c r="BG18" s="303"/>
      <c r="BH18" s="72">
        <v>550</v>
      </c>
      <c r="BI18" s="172">
        <v>21</v>
      </c>
      <c r="BJ18" s="167"/>
      <c r="BK18" s="167"/>
      <c r="BL18" s="167"/>
      <c r="BM18" s="64"/>
      <c r="BN18" s="18">
        <f t="shared" si="5"/>
        <v>550</v>
      </c>
      <c r="BO18" s="9">
        <f>SUM(BI18:BM18)/SUM(BI22:BM22)</f>
        <v>1.977401129943503E-2</v>
      </c>
    </row>
    <row r="19" spans="1:68" ht="22.5" customHeight="1" thickBot="1">
      <c r="A19" s="164">
        <v>68</v>
      </c>
      <c r="B19" s="2"/>
      <c r="M19" s="281"/>
      <c r="N19" s="2"/>
      <c r="Q19" s="178" t="s">
        <v>15</v>
      </c>
      <c r="R19" s="40">
        <v>1</v>
      </c>
      <c r="W19" s="57"/>
      <c r="X19" s="111"/>
      <c r="Z19" s="34"/>
      <c r="AA19" s="164">
        <v>68</v>
      </c>
      <c r="AH19" s="74"/>
      <c r="AI19" s="74"/>
      <c r="AJ19" s="74"/>
      <c r="AK19" s="74"/>
      <c r="AL19" s="74"/>
      <c r="AM19" s="74"/>
      <c r="AN19" s="74"/>
      <c r="AO19" s="76"/>
      <c r="AP19" s="74"/>
      <c r="AQ19" s="74"/>
      <c r="AR19" s="74"/>
      <c r="AS19" s="74"/>
      <c r="AT19" s="74"/>
      <c r="AU19" s="74"/>
      <c r="AV19" s="76"/>
      <c r="AW19" s="74"/>
      <c r="AX19" s="74"/>
      <c r="AY19" s="74"/>
      <c r="AZ19" s="74"/>
      <c r="BA19" s="74"/>
      <c r="BB19" s="74"/>
      <c r="BG19" s="303"/>
      <c r="BH19" s="72">
        <v>555</v>
      </c>
      <c r="BI19" s="166">
        <v>23</v>
      </c>
      <c r="BJ19" s="167"/>
      <c r="BK19" s="167"/>
      <c r="BL19" s="167"/>
      <c r="BM19" s="64"/>
      <c r="BN19" s="18">
        <f t="shared" si="5"/>
        <v>555</v>
      </c>
      <c r="BO19" s="9">
        <f>SUM(BI19:BM19)/SUM(BI22:BM22)</f>
        <v>2.1657250470809793E-2</v>
      </c>
    </row>
    <row r="20" spans="1:68" ht="22.5" customHeight="1">
      <c r="A20" s="164">
        <v>67</v>
      </c>
      <c r="B20" s="2"/>
      <c r="M20" s="281"/>
      <c r="N20" s="2"/>
      <c r="Q20" s="177" t="s">
        <v>25</v>
      </c>
      <c r="R20" s="160">
        <v>1</v>
      </c>
      <c r="W20" s="175" t="s">
        <v>15</v>
      </c>
      <c r="X20" s="176">
        <v>1</v>
      </c>
      <c r="Z20" s="34"/>
      <c r="AA20" s="164">
        <v>67</v>
      </c>
      <c r="AH20" s="74"/>
      <c r="AI20" s="74"/>
      <c r="AJ20" s="140">
        <v>47</v>
      </c>
      <c r="AK20" s="141">
        <v>50</v>
      </c>
      <c r="AL20" s="141">
        <v>50</v>
      </c>
      <c r="AM20" s="141">
        <v>50</v>
      </c>
      <c r="AN20" s="142">
        <v>50</v>
      </c>
      <c r="AO20" s="76"/>
      <c r="AP20" s="74"/>
      <c r="AQ20" s="140">
        <v>23</v>
      </c>
      <c r="AR20" s="141">
        <v>25</v>
      </c>
      <c r="AS20" s="141">
        <v>25</v>
      </c>
      <c r="AT20" s="141">
        <v>25</v>
      </c>
      <c r="AU20" s="142">
        <v>25</v>
      </c>
      <c r="AV20" s="76"/>
      <c r="AW20" s="74"/>
      <c r="AX20" s="140">
        <v>72</v>
      </c>
      <c r="AY20" s="141">
        <v>75</v>
      </c>
      <c r="AZ20" s="141">
        <v>75</v>
      </c>
      <c r="BA20" s="141">
        <v>75</v>
      </c>
      <c r="BB20" s="142">
        <v>75</v>
      </c>
      <c r="BG20" s="303"/>
      <c r="BH20" s="54">
        <v>560</v>
      </c>
      <c r="BI20" s="166">
        <v>12</v>
      </c>
      <c r="BJ20" s="167"/>
      <c r="BK20" s="167"/>
      <c r="BL20" s="167"/>
      <c r="BM20" s="64"/>
      <c r="BN20" s="18">
        <f t="shared" si="5"/>
        <v>560</v>
      </c>
      <c r="BO20" s="9">
        <f>SUM(BI20:BM20)/SUM(BI22:BM22)</f>
        <v>1.1299435028248588E-2</v>
      </c>
    </row>
    <row r="21" spans="1:68" ht="22.5" customHeight="1" thickBot="1">
      <c r="A21" s="164">
        <v>66</v>
      </c>
      <c r="B21" s="2"/>
      <c r="M21" s="281"/>
      <c r="N21" s="2"/>
      <c r="Q21" s="177" t="s">
        <v>26</v>
      </c>
      <c r="R21" s="160">
        <v>1</v>
      </c>
      <c r="W21" s="177" t="s">
        <v>25</v>
      </c>
      <c r="X21" s="160">
        <v>1</v>
      </c>
      <c r="Z21" s="2"/>
      <c r="AA21" s="164">
        <v>66</v>
      </c>
      <c r="AH21" s="74"/>
      <c r="AI21" s="74"/>
      <c r="AJ21" s="143"/>
      <c r="AK21" s="167"/>
      <c r="AL21" s="167"/>
      <c r="AM21" s="167"/>
      <c r="AN21" s="64"/>
      <c r="AO21" s="76"/>
      <c r="AP21" s="74"/>
      <c r="AQ21" s="143"/>
      <c r="AR21" s="167"/>
      <c r="AS21" s="167"/>
      <c r="AT21" s="167"/>
      <c r="AU21" s="64"/>
      <c r="AV21" s="76"/>
      <c r="AW21" s="74"/>
      <c r="AX21" s="143"/>
      <c r="AY21" s="167"/>
      <c r="AZ21" s="167"/>
      <c r="BA21" s="167"/>
      <c r="BB21" s="64"/>
      <c r="BG21" s="304"/>
      <c r="BH21" s="54">
        <v>561</v>
      </c>
      <c r="BI21" s="168">
        <v>302</v>
      </c>
      <c r="BJ21" s="73"/>
      <c r="BK21" s="73"/>
      <c r="BL21" s="73"/>
      <c r="BM21" s="64"/>
      <c r="BN21" s="18">
        <f t="shared" si="5"/>
        <v>561</v>
      </c>
      <c r="BO21" s="9">
        <f>SUM(BI21:BM21)/SUM(BI22:BM22)</f>
        <v>0.28436911487758948</v>
      </c>
    </row>
    <row r="22" spans="1:68" ht="22.5" customHeight="1" thickTop="1" thickBot="1">
      <c r="A22" s="164">
        <v>65</v>
      </c>
      <c r="M22" s="281"/>
      <c r="Q22" s="159" t="s">
        <v>27</v>
      </c>
      <c r="R22" s="157">
        <v>8</v>
      </c>
      <c r="W22" s="177" t="s">
        <v>26</v>
      </c>
      <c r="X22" s="160">
        <v>1</v>
      </c>
      <c r="Z22" s="2"/>
      <c r="AA22" s="164">
        <v>65</v>
      </c>
      <c r="AH22" s="74"/>
      <c r="AI22" s="74"/>
      <c r="AJ22" s="143"/>
      <c r="AK22" s="167"/>
      <c r="AL22" s="167"/>
      <c r="AM22" s="167"/>
      <c r="AN22" s="64"/>
      <c r="AO22" s="76"/>
      <c r="AP22" s="74"/>
      <c r="AQ22" s="143"/>
      <c r="AR22" s="167"/>
      <c r="AS22" s="167"/>
      <c r="AT22" s="167"/>
      <c r="AU22" s="64"/>
      <c r="AV22" s="76"/>
      <c r="AW22" s="74"/>
      <c r="AX22" s="143"/>
      <c r="AY22" s="167"/>
      <c r="AZ22" s="167"/>
      <c r="BA22" s="167"/>
      <c r="BB22" s="64"/>
      <c r="BG22" s="305" t="s">
        <v>28</v>
      </c>
      <c r="BH22" s="306"/>
      <c r="BI22" s="12">
        <f>SUM(BI4:BI21)</f>
        <v>1062</v>
      </c>
      <c r="BJ22" s="13">
        <f>SUM(BJ4:BJ21)</f>
        <v>0</v>
      </c>
      <c r="BK22" s="13">
        <f>SUM(BK4:BK21)</f>
        <v>0</v>
      </c>
      <c r="BL22" s="13">
        <f>SUM(BL4:BL21)</f>
        <v>0</v>
      </c>
      <c r="BM22" s="14">
        <f>SUM(BM4:BM21)</f>
        <v>0</v>
      </c>
      <c r="BN22" s="58"/>
      <c r="BO22" s="66"/>
    </row>
    <row r="23" spans="1:68" ht="22.5" customHeight="1">
      <c r="A23" s="164">
        <v>64</v>
      </c>
      <c r="M23" s="281"/>
      <c r="Q23" s="6" t="s">
        <v>29</v>
      </c>
      <c r="R23" s="11"/>
      <c r="W23" s="159" t="s">
        <v>27</v>
      </c>
      <c r="X23" s="157">
        <v>8</v>
      </c>
      <c r="Z23" s="2"/>
      <c r="AA23" s="164">
        <v>64</v>
      </c>
      <c r="AH23" s="74"/>
      <c r="AI23" s="74"/>
      <c r="AJ23" s="61"/>
      <c r="AK23" s="167"/>
      <c r="AL23" s="167"/>
      <c r="AM23" s="167"/>
      <c r="AN23" s="62"/>
      <c r="AO23" s="76"/>
      <c r="AP23" s="74"/>
      <c r="AQ23" s="61"/>
      <c r="AR23" s="167"/>
      <c r="AS23" s="167"/>
      <c r="AT23" s="167"/>
      <c r="AU23" s="62"/>
      <c r="AV23" s="76"/>
      <c r="AW23" s="74"/>
      <c r="AX23" s="61"/>
      <c r="AY23" s="167"/>
      <c r="AZ23" s="167"/>
      <c r="BA23" s="167"/>
      <c r="BB23" s="62"/>
    </row>
    <row r="24" spans="1:68" ht="22.5" customHeight="1">
      <c r="A24" s="164">
        <v>63</v>
      </c>
      <c r="B24" s="2"/>
      <c r="M24" s="281"/>
      <c r="N24" s="2"/>
      <c r="Q24" s="6"/>
      <c r="R24" s="11"/>
      <c r="W24" s="6" t="s">
        <v>29</v>
      </c>
      <c r="X24" s="11"/>
      <c r="Z24" s="2"/>
      <c r="AA24" s="164">
        <v>63</v>
      </c>
      <c r="AH24" s="74"/>
      <c r="AI24" s="74"/>
      <c r="AJ24" s="61"/>
      <c r="AK24" s="167"/>
      <c r="AL24" s="167"/>
      <c r="AM24" s="167"/>
      <c r="AN24" s="62"/>
      <c r="AO24" s="76"/>
      <c r="AP24" s="74"/>
      <c r="AQ24" s="61"/>
      <c r="AR24" s="167"/>
      <c r="AS24" s="167"/>
      <c r="AT24" s="167"/>
      <c r="AU24" s="62"/>
      <c r="AV24" s="76"/>
      <c r="AW24" s="74"/>
      <c r="AX24" s="61"/>
      <c r="AY24" s="167"/>
      <c r="AZ24" s="167"/>
      <c r="BA24" s="167"/>
      <c r="BB24" s="62"/>
    </row>
    <row r="25" spans="1:68" ht="22.5" customHeight="1">
      <c r="A25" s="164">
        <v>62</v>
      </c>
      <c r="B25" s="2"/>
      <c r="M25" s="281"/>
      <c r="N25" s="2"/>
      <c r="Q25" s="6"/>
      <c r="R25" s="11"/>
      <c r="W25" s="6"/>
      <c r="X25" s="11"/>
      <c r="Z25" s="2"/>
      <c r="AA25" s="164">
        <v>62</v>
      </c>
      <c r="AH25" s="74"/>
      <c r="AI25" s="74"/>
      <c r="AJ25" s="55"/>
      <c r="AK25" s="167"/>
      <c r="AL25" s="167"/>
      <c r="AM25" s="167"/>
      <c r="AN25" s="56"/>
      <c r="AO25" s="79"/>
      <c r="AP25" s="74"/>
      <c r="AQ25" s="55"/>
      <c r="AR25" s="167"/>
      <c r="AS25" s="167"/>
      <c r="AT25" s="167"/>
      <c r="AU25" s="56"/>
      <c r="AV25" s="79"/>
      <c r="AW25" s="74"/>
      <c r="AX25" s="55"/>
      <c r="AY25" s="167"/>
      <c r="AZ25" s="167"/>
      <c r="BA25" s="167"/>
      <c r="BB25" s="56"/>
    </row>
    <row r="26" spans="1:68" ht="22.5" customHeight="1">
      <c r="A26" s="164">
        <v>61</v>
      </c>
      <c r="B26" s="2"/>
      <c r="M26" s="281"/>
      <c r="N26" s="2"/>
      <c r="Q26" s="7"/>
      <c r="R26" s="45"/>
      <c r="W26" s="6"/>
      <c r="X26" s="11"/>
      <c r="Z26" s="2"/>
      <c r="AA26" s="164">
        <v>61</v>
      </c>
      <c r="AH26" s="74"/>
      <c r="AI26" s="74"/>
      <c r="AJ26" s="55"/>
      <c r="AK26" s="167"/>
      <c r="AL26" s="167"/>
      <c r="AM26" s="167"/>
      <c r="AN26" s="64"/>
      <c r="AO26" s="79"/>
      <c r="AP26" s="74"/>
      <c r="AQ26" s="55"/>
      <c r="AR26" s="167"/>
      <c r="AS26" s="167"/>
      <c r="AT26" s="167"/>
      <c r="AU26" s="64"/>
      <c r="AV26" s="79"/>
      <c r="AW26" s="74"/>
      <c r="AX26" s="55"/>
      <c r="AY26" s="167"/>
      <c r="AZ26" s="167"/>
      <c r="BA26" s="167"/>
      <c r="BB26" s="64"/>
    </row>
    <row r="27" spans="1:68" ht="22.5" customHeight="1">
      <c r="A27" s="164">
        <v>60</v>
      </c>
      <c r="B27" s="2"/>
      <c r="M27" s="281"/>
      <c r="N27" s="2"/>
      <c r="Q27" s="7"/>
      <c r="R27" s="45"/>
      <c r="W27" s="7"/>
      <c r="X27" s="45"/>
      <c r="Z27" s="2"/>
      <c r="AA27" s="164">
        <v>60</v>
      </c>
      <c r="AH27" s="74"/>
      <c r="AI27" s="74"/>
      <c r="AJ27" s="144"/>
      <c r="AK27" s="170"/>
      <c r="AL27" s="170"/>
      <c r="AM27" s="170"/>
      <c r="AN27" s="16"/>
      <c r="AO27" s="79"/>
      <c r="AP27" s="74"/>
      <c r="AQ27" s="144"/>
      <c r="AR27" s="170"/>
      <c r="AS27" s="170"/>
      <c r="AT27" s="170"/>
      <c r="AU27" s="16"/>
      <c r="AV27" s="79"/>
      <c r="AW27" s="74"/>
      <c r="AX27" s="144"/>
      <c r="AY27" s="170"/>
      <c r="AZ27" s="170"/>
      <c r="BA27" s="170"/>
      <c r="BB27" s="16"/>
    </row>
    <row r="28" spans="1:68" ht="22.5" customHeight="1">
      <c r="A28" s="164">
        <v>59</v>
      </c>
      <c r="B28" s="2"/>
      <c r="M28" s="281"/>
      <c r="N28" s="2"/>
      <c r="Q28" s="7"/>
      <c r="R28" s="45"/>
      <c r="W28" s="7"/>
      <c r="X28" s="45"/>
      <c r="Z28" s="2"/>
      <c r="AA28" s="164">
        <v>59</v>
      </c>
      <c r="AH28" s="74"/>
      <c r="AI28" s="74"/>
      <c r="AJ28" s="143">
        <v>48</v>
      </c>
      <c r="AK28" s="167">
        <v>50</v>
      </c>
      <c r="AL28" s="167">
        <v>50</v>
      </c>
      <c r="AM28" s="167">
        <v>50</v>
      </c>
      <c r="AN28" s="64">
        <v>50</v>
      </c>
      <c r="AO28" s="79"/>
      <c r="AP28" s="74"/>
      <c r="AQ28" s="143">
        <v>72</v>
      </c>
      <c r="AR28" s="167">
        <v>75</v>
      </c>
      <c r="AS28" s="167">
        <v>75</v>
      </c>
      <c r="AT28" s="167">
        <v>75</v>
      </c>
      <c r="AU28" s="64">
        <v>75</v>
      </c>
      <c r="AV28" s="79"/>
      <c r="AW28" s="74"/>
      <c r="AX28" s="143">
        <v>23</v>
      </c>
      <c r="AY28" s="167">
        <v>25</v>
      </c>
      <c r="AZ28" s="167">
        <v>25</v>
      </c>
      <c r="BA28" s="167">
        <v>25</v>
      </c>
      <c r="BB28" s="64">
        <v>25</v>
      </c>
    </row>
    <row r="29" spans="1:68" ht="22.5" customHeight="1">
      <c r="A29" s="164">
        <v>58</v>
      </c>
      <c r="B29" s="2"/>
      <c r="M29" s="281"/>
      <c r="N29" s="2"/>
      <c r="Q29" s="4"/>
      <c r="R29" s="43"/>
      <c r="W29" s="7"/>
      <c r="X29" s="45"/>
      <c r="Z29" s="2"/>
      <c r="AA29" s="164">
        <v>58</v>
      </c>
      <c r="AH29" s="74"/>
      <c r="AI29" s="74"/>
      <c r="AJ29" s="145"/>
      <c r="AK29" s="170"/>
      <c r="AL29" s="170"/>
      <c r="AM29" s="170"/>
      <c r="AN29" s="16"/>
      <c r="AO29" s="79"/>
      <c r="AP29" s="74"/>
      <c r="AQ29" s="145"/>
      <c r="AR29" s="170"/>
      <c r="AS29" s="170"/>
      <c r="AT29" s="170"/>
      <c r="AU29" s="16"/>
      <c r="AV29" s="79"/>
      <c r="AW29" s="74"/>
      <c r="AX29" s="145"/>
      <c r="AY29" s="170"/>
      <c r="AZ29" s="170"/>
      <c r="BA29" s="170"/>
      <c r="BB29" s="16"/>
    </row>
    <row r="30" spans="1:68" ht="22.5" customHeight="1">
      <c r="A30" s="164">
        <v>57</v>
      </c>
      <c r="B30" s="2"/>
      <c r="M30" s="281"/>
      <c r="N30" s="2"/>
      <c r="Q30" s="158" t="s">
        <v>27</v>
      </c>
      <c r="R30" s="157">
        <v>6</v>
      </c>
      <c r="W30" s="4"/>
      <c r="X30" s="43"/>
      <c r="Y30" s="2"/>
      <c r="Z30" s="2"/>
      <c r="AA30" s="164">
        <v>57</v>
      </c>
      <c r="AF30" s="71"/>
      <c r="AH30" s="74"/>
      <c r="AI30" s="74"/>
      <c r="AJ30" s="145"/>
      <c r="AK30" s="170"/>
      <c r="AL30" s="170"/>
      <c r="AM30" s="170"/>
      <c r="AN30" s="16"/>
      <c r="AO30" s="79"/>
      <c r="AP30" s="74"/>
      <c r="AQ30" s="145"/>
      <c r="AR30" s="170"/>
      <c r="AS30" s="170"/>
      <c r="AT30" s="170"/>
      <c r="AU30" s="16"/>
      <c r="AV30" s="79"/>
      <c r="AW30" s="74"/>
      <c r="AX30" s="145"/>
      <c r="AY30" s="170"/>
      <c r="AZ30" s="170"/>
      <c r="BA30" s="170"/>
      <c r="BB30" s="16"/>
    </row>
    <row r="31" spans="1:68" ht="22.5" customHeight="1" thickBot="1">
      <c r="A31" s="164">
        <v>56</v>
      </c>
      <c r="B31" s="2"/>
      <c r="M31" s="281"/>
      <c r="N31" s="2"/>
      <c r="Q31" s="36" t="s">
        <v>30</v>
      </c>
      <c r="R31" s="11"/>
      <c r="W31" s="158" t="s">
        <v>27</v>
      </c>
      <c r="X31" s="157">
        <v>6</v>
      </c>
      <c r="Y31" s="2"/>
      <c r="Z31" s="2"/>
      <c r="AA31" s="164">
        <v>56</v>
      </c>
      <c r="AF31" s="71"/>
      <c r="AH31" s="74"/>
      <c r="AI31" s="74"/>
      <c r="AJ31" s="146"/>
      <c r="AK31" s="138"/>
      <c r="AL31" s="138"/>
      <c r="AM31" s="138"/>
      <c r="AN31" s="15"/>
      <c r="AO31" s="79"/>
      <c r="AP31" s="74"/>
      <c r="AQ31" s="146"/>
      <c r="AR31" s="138"/>
      <c r="AS31" s="138"/>
      <c r="AT31" s="138"/>
      <c r="AU31" s="15"/>
      <c r="AV31" s="79"/>
      <c r="AW31" s="74"/>
      <c r="AX31" s="146"/>
      <c r="AY31" s="138"/>
      <c r="AZ31" s="138"/>
      <c r="BA31" s="138"/>
      <c r="BB31" s="15"/>
      <c r="BP31" s="10"/>
    </row>
    <row r="32" spans="1:68" ht="22.5" customHeight="1" thickTop="1">
      <c r="A32" s="164">
        <v>55</v>
      </c>
      <c r="B32" s="2"/>
      <c r="M32" s="281"/>
      <c r="N32" s="2"/>
      <c r="Q32" s="36"/>
      <c r="R32" s="11"/>
      <c r="W32" s="36" t="s">
        <v>30</v>
      </c>
      <c r="X32" s="11"/>
      <c r="Y32" s="2"/>
      <c r="Z32" s="2"/>
      <c r="AA32" s="164">
        <v>55</v>
      </c>
      <c r="AF32" s="71"/>
      <c r="AH32" s="74"/>
      <c r="AI32" s="74"/>
      <c r="AJ32" s="61"/>
      <c r="AK32" s="69"/>
      <c r="AL32" s="69"/>
      <c r="AM32" s="69"/>
      <c r="AN32" s="70"/>
      <c r="AO32" s="79"/>
      <c r="AP32" s="74"/>
      <c r="AQ32" s="61"/>
      <c r="AR32" s="69"/>
      <c r="AS32" s="69"/>
      <c r="AT32" s="69"/>
      <c r="AU32" s="70"/>
      <c r="AV32" s="79"/>
      <c r="AW32" s="74"/>
      <c r="AX32" s="61"/>
      <c r="AY32" s="69"/>
      <c r="AZ32" s="69"/>
      <c r="BA32" s="69"/>
      <c r="BB32" s="70"/>
      <c r="BP32" s="10"/>
    </row>
    <row r="33" spans="1:70" ht="22.5" customHeight="1">
      <c r="A33" s="164">
        <v>54</v>
      </c>
      <c r="B33" s="2"/>
      <c r="M33" s="281"/>
      <c r="N33" s="190"/>
      <c r="O33" s="97"/>
      <c r="Q33" s="36"/>
      <c r="R33" s="11"/>
      <c r="W33" s="36"/>
      <c r="X33" s="11"/>
      <c r="Y33" s="2"/>
      <c r="Z33" s="2"/>
      <c r="AA33" s="164">
        <v>54</v>
      </c>
      <c r="AF33" s="71"/>
      <c r="AH33" s="74"/>
      <c r="AI33" s="74"/>
      <c r="AJ33" s="55">
        <v>1</v>
      </c>
      <c r="AK33" s="167"/>
      <c r="AL33" s="167"/>
      <c r="AM33" s="167"/>
      <c r="AN33" s="64"/>
      <c r="AO33" s="79"/>
      <c r="AP33" s="74"/>
      <c r="AQ33" s="55">
        <v>1</v>
      </c>
      <c r="AR33" s="167"/>
      <c r="AS33" s="167"/>
      <c r="AT33" s="167"/>
      <c r="AU33" s="64"/>
      <c r="AV33" s="79"/>
      <c r="AW33" s="74"/>
      <c r="AX33" s="55">
        <v>1</v>
      </c>
      <c r="AY33" s="167"/>
      <c r="AZ33" s="167"/>
      <c r="BA33" s="167"/>
      <c r="BB33" s="64"/>
      <c r="BP33" s="10"/>
    </row>
    <row r="34" spans="1:70" ht="22.5" customHeight="1">
      <c r="A34" s="164">
        <v>53</v>
      </c>
      <c r="B34" s="2"/>
      <c r="M34" s="281"/>
      <c r="O34" s="38"/>
      <c r="Q34" s="5"/>
      <c r="R34" s="45"/>
      <c r="W34" s="36"/>
      <c r="X34" s="11"/>
      <c r="Y34" s="2"/>
      <c r="Z34" s="2"/>
      <c r="AA34" s="164">
        <v>53</v>
      </c>
      <c r="AH34" s="74"/>
      <c r="AI34" s="74"/>
      <c r="AJ34" s="67">
        <v>1</v>
      </c>
      <c r="AK34" s="167"/>
      <c r="AL34" s="167"/>
      <c r="AM34" s="167"/>
      <c r="AN34" s="64"/>
      <c r="AO34" s="79"/>
      <c r="AP34" s="74"/>
      <c r="AQ34" s="67">
        <v>1</v>
      </c>
      <c r="AR34" s="167"/>
      <c r="AS34" s="167"/>
      <c r="AT34" s="167"/>
      <c r="AU34" s="64"/>
      <c r="AV34" s="79"/>
      <c r="AW34" s="74"/>
      <c r="AX34" s="67">
        <v>1</v>
      </c>
      <c r="AY34" s="167"/>
      <c r="AZ34" s="167"/>
      <c r="BA34" s="167"/>
      <c r="BB34" s="64"/>
      <c r="BP34" s="10"/>
    </row>
    <row r="35" spans="1:70" ht="22.5" customHeight="1">
      <c r="A35" s="164">
        <v>52</v>
      </c>
      <c r="B35" s="2"/>
      <c r="M35" s="281"/>
      <c r="N35" s="2"/>
      <c r="Q35" s="42"/>
      <c r="R35" s="43"/>
      <c r="W35" s="5"/>
      <c r="X35" s="45"/>
      <c r="Y35" s="2"/>
      <c r="Z35" s="2"/>
      <c r="AA35" s="164">
        <v>52</v>
      </c>
      <c r="AH35" s="74"/>
      <c r="AI35" s="74"/>
      <c r="AJ35" s="143">
        <v>1</v>
      </c>
      <c r="AK35" s="167"/>
      <c r="AL35" s="167"/>
      <c r="AM35" s="167"/>
      <c r="AN35" s="64"/>
      <c r="AO35" s="79"/>
      <c r="AP35" s="74"/>
      <c r="AQ35" s="143">
        <v>1</v>
      </c>
      <c r="AR35" s="167"/>
      <c r="AS35" s="167"/>
      <c r="AT35" s="167"/>
      <c r="AU35" s="64"/>
      <c r="AV35" s="79"/>
      <c r="AW35" s="74"/>
      <c r="AX35" s="143">
        <v>1</v>
      </c>
      <c r="AY35" s="167"/>
      <c r="AZ35" s="167"/>
      <c r="BA35" s="167"/>
      <c r="BB35" s="64"/>
      <c r="BP35" s="10"/>
    </row>
    <row r="36" spans="1:70" ht="22.5" customHeight="1">
      <c r="A36" s="164">
        <v>51</v>
      </c>
      <c r="B36" s="2"/>
      <c r="M36" s="281"/>
      <c r="N36" s="2"/>
      <c r="Q36" s="159" t="s">
        <v>31</v>
      </c>
      <c r="R36" s="157">
        <v>3</v>
      </c>
      <c r="W36" s="5"/>
      <c r="X36" s="45"/>
      <c r="Y36" s="2"/>
      <c r="Z36" s="2"/>
      <c r="AA36" s="164">
        <v>51</v>
      </c>
      <c r="AH36" s="74"/>
      <c r="AI36" s="74"/>
      <c r="AJ36" s="143">
        <v>1</v>
      </c>
      <c r="AK36" s="167"/>
      <c r="AL36" s="167"/>
      <c r="AM36" s="167"/>
      <c r="AN36" s="64"/>
      <c r="AO36" s="76"/>
      <c r="AP36" s="74"/>
      <c r="AQ36" s="143">
        <v>1</v>
      </c>
      <c r="AR36" s="167"/>
      <c r="AS36" s="167"/>
      <c r="AT36" s="167"/>
      <c r="AU36" s="64"/>
      <c r="AV36" s="76"/>
      <c r="AW36" s="74"/>
      <c r="AX36" s="143">
        <v>1</v>
      </c>
      <c r="AY36" s="167"/>
      <c r="AZ36" s="167"/>
      <c r="BA36" s="167"/>
      <c r="BB36" s="64"/>
      <c r="BP36" s="10"/>
    </row>
    <row r="37" spans="1:70" ht="22.5" customHeight="1" thickBot="1">
      <c r="A37" s="164">
        <v>50</v>
      </c>
      <c r="B37" s="2"/>
      <c r="K37" s="2"/>
      <c r="L37" s="97"/>
      <c r="M37" s="285"/>
      <c r="Q37" s="6"/>
      <c r="R37" s="11"/>
      <c r="W37" s="159" t="s">
        <v>31</v>
      </c>
      <c r="X37" s="157">
        <v>3</v>
      </c>
      <c r="Y37" s="2"/>
      <c r="Z37" s="2"/>
      <c r="AA37" s="164">
        <v>50</v>
      </c>
      <c r="AH37" s="74"/>
      <c r="AI37" s="74"/>
      <c r="AJ37" s="55">
        <v>1</v>
      </c>
      <c r="AK37" s="73"/>
      <c r="AL37" s="73"/>
      <c r="AM37" s="73"/>
      <c r="AN37" s="64"/>
      <c r="AO37" s="76"/>
      <c r="AP37" s="74"/>
      <c r="AQ37" s="55">
        <v>1</v>
      </c>
      <c r="AR37" s="73"/>
      <c r="AS37" s="73"/>
      <c r="AT37" s="73"/>
      <c r="AU37" s="64"/>
      <c r="AV37" s="76"/>
      <c r="AW37" s="74"/>
      <c r="AX37" s="55">
        <v>1</v>
      </c>
      <c r="AY37" s="73"/>
      <c r="AZ37" s="73"/>
      <c r="BA37" s="73"/>
      <c r="BB37" s="64"/>
      <c r="BP37" s="10"/>
    </row>
    <row r="38" spans="1:70" ht="22.5" customHeight="1" thickTop="1" thickBot="1">
      <c r="A38" s="164">
        <v>49</v>
      </c>
      <c r="B38" s="2"/>
      <c r="M38" s="281"/>
      <c r="Q38" s="7"/>
      <c r="R38" s="43"/>
      <c r="W38" s="6"/>
      <c r="X38" s="11"/>
      <c r="Y38" s="2"/>
      <c r="Z38" s="2"/>
      <c r="AA38" s="164">
        <v>49</v>
      </c>
      <c r="AH38" s="74"/>
      <c r="AI38" s="74"/>
      <c r="AJ38" s="147">
        <f>SUM(AJ20:AJ37)</f>
        <v>100</v>
      </c>
      <c r="AK38" s="13">
        <f>SUM(AK20:AK37)</f>
        <v>100</v>
      </c>
      <c r="AL38" s="13">
        <f>SUM(AL20:AL37)</f>
        <v>100</v>
      </c>
      <c r="AM38" s="13">
        <f>SUM(AM20:AM37)</f>
        <v>100</v>
      </c>
      <c r="AN38" s="14">
        <f>SUM(AN20:AN37)</f>
        <v>100</v>
      </c>
      <c r="AO38" s="76"/>
      <c r="AP38" s="74"/>
      <c r="AQ38" s="147">
        <f>SUM(AQ20:AQ37)</f>
        <v>100</v>
      </c>
      <c r="AR38" s="13">
        <f>SUM(AR20:AR37)</f>
        <v>100</v>
      </c>
      <c r="AS38" s="13">
        <f>SUM(AS20:AS37)</f>
        <v>100</v>
      </c>
      <c r="AT38" s="13">
        <f>SUM(AT20:AT37)</f>
        <v>100</v>
      </c>
      <c r="AU38" s="14">
        <f>SUM(AU20:AU37)</f>
        <v>100</v>
      </c>
      <c r="AV38" s="76"/>
      <c r="AW38" s="74"/>
      <c r="AX38" s="147">
        <f>SUM(AX20:AX37)</f>
        <v>100</v>
      </c>
      <c r="AY38" s="13">
        <f>SUM(AY20:AY37)</f>
        <v>100</v>
      </c>
      <c r="AZ38" s="13">
        <f>SUM(AZ20:AZ37)</f>
        <v>100</v>
      </c>
      <c r="BA38" s="13">
        <f>SUM(BA20:BA37)</f>
        <v>100</v>
      </c>
      <c r="BB38" s="14">
        <f>SUM(BB20:BB37)</f>
        <v>100</v>
      </c>
      <c r="BP38" s="10"/>
    </row>
    <row r="39" spans="1:70" ht="22.5" customHeight="1">
      <c r="A39" s="164">
        <v>48</v>
      </c>
      <c r="B39" s="2"/>
      <c r="M39" s="281"/>
      <c r="N39" s="2"/>
      <c r="Q39" s="177" t="s">
        <v>32</v>
      </c>
      <c r="R39" s="160">
        <v>1</v>
      </c>
      <c r="W39" s="7"/>
      <c r="X39" s="43"/>
      <c r="Y39" s="2"/>
      <c r="Z39" s="2"/>
      <c r="AA39" s="164">
        <v>48</v>
      </c>
      <c r="AH39" s="74"/>
      <c r="AI39" s="74"/>
      <c r="AJ39" s="74"/>
      <c r="AK39" s="74"/>
      <c r="AL39" s="74"/>
      <c r="AM39" s="74"/>
      <c r="AN39" s="74"/>
      <c r="AO39" s="76"/>
      <c r="AP39" s="74"/>
      <c r="AQ39" s="74"/>
      <c r="AR39" s="74"/>
      <c r="AS39" s="74"/>
      <c r="AT39" s="74"/>
      <c r="AU39" s="74"/>
      <c r="AV39" s="76"/>
      <c r="AW39" s="74"/>
      <c r="AX39" s="74"/>
      <c r="AY39" s="74"/>
      <c r="AZ39" s="74"/>
      <c r="BA39" s="74"/>
      <c r="BB39" s="74"/>
      <c r="BP39" s="10"/>
    </row>
    <row r="40" spans="1:70" ht="22.5" customHeight="1">
      <c r="A40" s="164">
        <v>47</v>
      </c>
      <c r="B40" s="2"/>
      <c r="E40" s="275" t="s">
        <v>32</v>
      </c>
      <c r="F40" s="276">
        <v>1</v>
      </c>
      <c r="G40" s="279"/>
      <c r="H40" s="279"/>
      <c r="M40" s="281"/>
      <c r="N40" s="2"/>
      <c r="Q40" s="233" t="s">
        <v>33</v>
      </c>
      <c r="R40" s="234">
        <v>2</v>
      </c>
      <c r="S40" s="279"/>
      <c r="T40" s="279"/>
      <c r="W40" s="177" t="s">
        <v>32</v>
      </c>
      <c r="X40" s="160">
        <v>1</v>
      </c>
      <c r="Z40" s="2"/>
      <c r="AA40" s="164">
        <v>47</v>
      </c>
      <c r="AH40" s="74"/>
      <c r="AI40" s="74"/>
      <c r="AJ40" s="74"/>
      <c r="AK40" s="74"/>
      <c r="AL40" s="74"/>
      <c r="AM40" s="74"/>
      <c r="AN40" s="74"/>
      <c r="AO40" s="76"/>
      <c r="AP40" s="74"/>
      <c r="AQ40" s="74"/>
      <c r="AR40" s="74"/>
      <c r="AS40" s="74"/>
      <c r="AT40" s="74"/>
      <c r="AU40" s="74"/>
      <c r="AV40" s="76"/>
      <c r="AW40" s="74"/>
      <c r="AX40" s="74"/>
      <c r="AY40" s="74"/>
      <c r="AZ40" s="74"/>
      <c r="BA40" s="74"/>
      <c r="BB40" s="74"/>
      <c r="BP40" s="10"/>
    </row>
    <row r="41" spans="1:70" ht="22.5" customHeight="1">
      <c r="A41" s="164">
        <v>46</v>
      </c>
      <c r="B41" s="2"/>
      <c r="E41" s="177" t="s">
        <v>25</v>
      </c>
      <c r="F41" s="160">
        <v>1</v>
      </c>
      <c r="G41" s="97"/>
      <c r="H41" s="97"/>
      <c r="K41" s="233" t="s">
        <v>33</v>
      </c>
      <c r="L41" s="234">
        <v>2</v>
      </c>
      <c r="M41" s="285"/>
      <c r="N41" s="2"/>
      <c r="Q41" s="235"/>
      <c r="R41" s="236"/>
      <c r="S41" s="97"/>
      <c r="T41" s="97"/>
      <c r="W41" s="233" t="s">
        <v>33</v>
      </c>
      <c r="X41" s="234">
        <v>2</v>
      </c>
      <c r="Y41" s="2"/>
      <c r="Z41" s="2"/>
      <c r="AA41" s="164">
        <v>46</v>
      </c>
      <c r="AH41" s="74"/>
      <c r="AI41" s="74"/>
      <c r="AJ41" s="77"/>
      <c r="AK41" s="77"/>
      <c r="AL41" s="77"/>
      <c r="AM41" s="77"/>
      <c r="AN41" s="77"/>
      <c r="AO41" s="81"/>
      <c r="AP41" s="77"/>
      <c r="AQ41" s="77"/>
      <c r="AR41" s="77"/>
      <c r="AS41" s="77"/>
      <c r="AT41" s="77"/>
      <c r="AU41" s="77"/>
      <c r="AV41" s="81"/>
      <c r="AW41" s="77"/>
      <c r="AX41" s="77"/>
      <c r="AY41" s="77"/>
      <c r="AZ41" s="77"/>
      <c r="BA41" s="77"/>
      <c r="BB41" s="77"/>
      <c r="BP41" s="10"/>
    </row>
    <row r="42" spans="1:70" ht="22.5" customHeight="1">
      <c r="A42" s="164">
        <v>45</v>
      </c>
      <c r="B42" s="2"/>
      <c r="E42" s="177" t="s">
        <v>34</v>
      </c>
      <c r="F42" s="160">
        <v>1</v>
      </c>
      <c r="G42" s="97"/>
      <c r="H42" s="97"/>
      <c r="K42" s="235"/>
      <c r="L42" s="236"/>
      <c r="M42" s="281"/>
      <c r="N42" s="2"/>
      <c r="Q42" s="177" t="s">
        <v>25</v>
      </c>
      <c r="R42" s="160">
        <v>1</v>
      </c>
      <c r="S42" s="97"/>
      <c r="T42" s="97"/>
      <c r="W42" s="235"/>
      <c r="X42" s="236"/>
      <c r="Y42" s="2"/>
      <c r="Z42" s="2"/>
      <c r="AA42" s="164">
        <v>45</v>
      </c>
      <c r="AH42" s="74"/>
      <c r="AI42" s="74"/>
      <c r="AJ42" s="77"/>
      <c r="AK42" s="77"/>
      <c r="AL42" s="77"/>
      <c r="AM42" s="77"/>
      <c r="AN42" s="77"/>
      <c r="AO42" s="81"/>
      <c r="AP42" s="77"/>
      <c r="AQ42" s="77"/>
      <c r="AR42" s="77"/>
      <c r="AS42" s="77"/>
      <c r="AT42" s="77"/>
      <c r="AU42" s="77"/>
      <c r="AV42" s="81"/>
      <c r="AW42" s="77"/>
      <c r="AX42" s="77"/>
      <c r="AY42" s="77"/>
      <c r="AZ42" s="77"/>
      <c r="BA42" s="77"/>
      <c r="BB42" s="77"/>
      <c r="BP42" s="10"/>
    </row>
    <row r="43" spans="1:70" ht="22.5" customHeight="1">
      <c r="A43" s="164">
        <v>44</v>
      </c>
      <c r="B43" s="2"/>
      <c r="E43" s="177" t="s">
        <v>35</v>
      </c>
      <c r="F43" s="160">
        <v>1</v>
      </c>
      <c r="G43" s="97"/>
      <c r="H43" s="97"/>
      <c r="K43" s="177" t="s">
        <v>25</v>
      </c>
      <c r="L43" s="160">
        <v>1</v>
      </c>
      <c r="M43" s="285"/>
      <c r="N43" s="2"/>
      <c r="Q43" s="177" t="s">
        <v>34</v>
      </c>
      <c r="R43" s="160">
        <v>1</v>
      </c>
      <c r="S43" s="97"/>
      <c r="T43" s="97"/>
      <c r="W43" s="177" t="s">
        <v>25</v>
      </c>
      <c r="X43" s="160">
        <v>1</v>
      </c>
      <c r="Y43" s="2"/>
      <c r="Z43" s="2"/>
      <c r="AA43" s="164">
        <v>44</v>
      </c>
      <c r="AH43" s="74"/>
      <c r="AI43" s="74"/>
      <c r="AJ43" s="83"/>
      <c r="AK43" s="83"/>
      <c r="AL43" s="83"/>
      <c r="AM43" s="83"/>
      <c r="AN43" s="83"/>
      <c r="AO43" s="84"/>
      <c r="AP43" s="83"/>
      <c r="AQ43" s="83"/>
      <c r="AR43" s="83"/>
      <c r="AS43" s="83"/>
      <c r="AT43" s="83"/>
      <c r="AU43" s="83"/>
      <c r="AV43" s="84"/>
      <c r="AW43" s="83"/>
      <c r="AX43" s="83"/>
      <c r="AY43" s="83"/>
      <c r="AZ43" s="83"/>
      <c r="BA43" s="83"/>
      <c r="BB43" s="83"/>
      <c r="BP43" s="10"/>
      <c r="BR43" s="139" t="s">
        <v>36</v>
      </c>
    </row>
    <row r="44" spans="1:70" ht="22.5" customHeight="1">
      <c r="A44" s="114">
        <v>43</v>
      </c>
      <c r="B44" s="2"/>
      <c r="E44" s="158" t="s">
        <v>37</v>
      </c>
      <c r="F44" s="157">
        <v>21</v>
      </c>
      <c r="G44" s="97"/>
      <c r="H44" s="97"/>
      <c r="K44" s="177" t="s">
        <v>34</v>
      </c>
      <c r="L44" s="160">
        <v>1</v>
      </c>
      <c r="M44" s="285"/>
      <c r="N44" s="2"/>
      <c r="Q44" s="177" t="s">
        <v>35</v>
      </c>
      <c r="R44" s="160">
        <v>1</v>
      </c>
      <c r="S44" s="97"/>
      <c r="T44" s="97"/>
      <c r="W44" s="177" t="s">
        <v>34</v>
      </c>
      <c r="X44" s="160">
        <v>1</v>
      </c>
      <c r="Y44" s="2"/>
      <c r="Z44" s="2"/>
      <c r="AA44" s="164">
        <v>43</v>
      </c>
      <c r="AH44" s="74"/>
      <c r="AI44" s="74"/>
      <c r="AJ44" s="77"/>
      <c r="AK44" s="77"/>
      <c r="AL44" s="77"/>
      <c r="AM44" s="77"/>
      <c r="AN44" s="77"/>
      <c r="AO44" s="81"/>
      <c r="AP44" s="77"/>
      <c r="AQ44" s="77"/>
      <c r="AR44" s="77"/>
      <c r="AS44" s="77"/>
      <c r="AT44" s="77"/>
      <c r="AU44" s="77"/>
      <c r="AV44" s="81"/>
      <c r="AW44" s="77"/>
      <c r="AX44" s="77"/>
      <c r="AY44" s="77"/>
      <c r="AZ44" s="77"/>
      <c r="BA44" s="77"/>
      <c r="BB44" s="77"/>
    </row>
    <row r="45" spans="1:70" ht="22.5" customHeight="1">
      <c r="A45" s="114">
        <v>42</v>
      </c>
      <c r="B45" s="2"/>
      <c r="E45" s="36" t="s">
        <v>38</v>
      </c>
      <c r="F45" s="45"/>
      <c r="K45" s="177" t="s">
        <v>35</v>
      </c>
      <c r="L45" s="160">
        <v>1</v>
      </c>
      <c r="M45" s="285"/>
      <c r="N45" s="2"/>
      <c r="Q45" s="158" t="s">
        <v>37</v>
      </c>
      <c r="R45" s="157">
        <v>21</v>
      </c>
      <c r="W45" s="177" t="s">
        <v>35</v>
      </c>
      <c r="X45" s="160">
        <v>1</v>
      </c>
      <c r="Y45" s="2"/>
      <c r="Z45" s="2"/>
      <c r="AA45" s="164">
        <v>42</v>
      </c>
      <c r="AH45" s="74"/>
      <c r="AI45" s="74"/>
      <c r="AJ45" s="75" t="s">
        <v>39</v>
      </c>
      <c r="AK45" s="74"/>
      <c r="AL45" s="74"/>
      <c r="AM45" s="74"/>
      <c r="AN45" s="74"/>
      <c r="AO45" s="76"/>
      <c r="AP45" s="74"/>
      <c r="AQ45" s="74"/>
      <c r="AR45" s="74"/>
      <c r="AS45" s="74"/>
      <c r="AT45" s="74"/>
      <c r="AU45" s="74"/>
      <c r="AV45" s="76"/>
      <c r="AW45" s="74"/>
      <c r="AX45" s="74"/>
      <c r="AY45" s="74"/>
      <c r="AZ45" s="74"/>
      <c r="BA45" s="77"/>
      <c r="BB45" s="77"/>
      <c r="BI45" s="74"/>
      <c r="BJ45" s="74"/>
    </row>
    <row r="46" spans="1:70" ht="22.5" customHeight="1">
      <c r="A46" s="114">
        <v>41</v>
      </c>
      <c r="E46" s="36"/>
      <c r="F46" s="11"/>
      <c r="G46" s="97"/>
      <c r="H46" s="97"/>
      <c r="K46" s="158" t="s">
        <v>37</v>
      </c>
      <c r="L46" s="157">
        <v>21</v>
      </c>
      <c r="M46" s="285"/>
      <c r="Q46" s="36" t="s">
        <v>38</v>
      </c>
      <c r="R46" s="45"/>
      <c r="S46" s="97"/>
      <c r="T46" s="97"/>
      <c r="W46" s="158" t="s">
        <v>37</v>
      </c>
      <c r="X46" s="157">
        <v>21</v>
      </c>
      <c r="Y46" s="2"/>
      <c r="Z46" s="2"/>
      <c r="AA46" s="164">
        <v>41</v>
      </c>
      <c r="AH46" s="74"/>
      <c r="AI46" s="74"/>
      <c r="AJ46" s="77" t="s">
        <v>40</v>
      </c>
      <c r="AK46" s="74"/>
      <c r="AL46" s="74"/>
      <c r="AM46" s="74"/>
      <c r="AN46" s="74"/>
      <c r="AO46" s="76"/>
      <c r="AP46" s="74"/>
      <c r="AQ46" s="75" t="s">
        <v>41</v>
      </c>
      <c r="AR46" s="74"/>
      <c r="AS46" s="74"/>
      <c r="AT46" s="74"/>
      <c r="AU46" s="74"/>
      <c r="AV46" s="76"/>
      <c r="AW46" s="74"/>
      <c r="AX46" s="75" t="s">
        <v>42</v>
      </c>
      <c r="AY46" s="74"/>
      <c r="AZ46" s="74"/>
      <c r="BA46" s="74"/>
      <c r="BB46" s="74"/>
      <c r="BK46" s="127"/>
      <c r="BL46" s="127"/>
      <c r="BM46" s="127"/>
    </row>
    <row r="47" spans="1:70" ht="22.5" customHeight="1">
      <c r="A47" s="114">
        <v>40</v>
      </c>
      <c r="E47" s="36"/>
      <c r="F47" s="11"/>
      <c r="G47" s="97"/>
      <c r="H47" s="97"/>
      <c r="K47" s="36" t="s">
        <v>38</v>
      </c>
      <c r="L47" s="45"/>
      <c r="M47" s="281"/>
      <c r="Q47" s="36"/>
      <c r="R47" s="11"/>
      <c r="S47" s="97"/>
      <c r="T47" s="97"/>
      <c r="W47" s="36" t="s">
        <v>38</v>
      </c>
      <c r="X47" s="45"/>
      <c r="Y47" s="2"/>
      <c r="Z47" s="2"/>
      <c r="AA47" s="164">
        <v>40</v>
      </c>
      <c r="AH47" s="74"/>
      <c r="AI47" s="74"/>
      <c r="AJ47" s="77" t="s">
        <v>43</v>
      </c>
      <c r="AK47" s="74"/>
      <c r="AL47" s="74"/>
      <c r="AM47" s="74"/>
      <c r="AN47" s="74"/>
      <c r="AO47" s="76"/>
      <c r="AP47" s="74"/>
      <c r="AQ47" s="77" t="s">
        <v>44</v>
      </c>
      <c r="AR47" s="74"/>
      <c r="AS47" s="74"/>
      <c r="AT47" s="74"/>
      <c r="AU47" s="74"/>
      <c r="AV47" s="76"/>
      <c r="AW47" s="74"/>
      <c r="AX47" s="77" t="s">
        <v>45</v>
      </c>
      <c r="AY47" s="74"/>
      <c r="AZ47" s="74"/>
      <c r="BA47" s="74"/>
      <c r="BB47" s="74"/>
    </row>
    <row r="48" spans="1:70" ht="22.5" customHeight="1" thickBot="1">
      <c r="A48" s="114">
        <v>39</v>
      </c>
      <c r="E48" s="36"/>
      <c r="F48" s="11"/>
      <c r="G48" s="97"/>
      <c r="H48" s="97"/>
      <c r="K48" s="36"/>
      <c r="L48" s="11"/>
      <c r="M48" s="285"/>
      <c r="Q48" s="36"/>
      <c r="R48" s="11"/>
      <c r="S48" s="97"/>
      <c r="T48" s="97"/>
      <c r="W48" s="36"/>
      <c r="X48" s="11"/>
      <c r="Y48" s="2"/>
      <c r="Z48" s="2"/>
      <c r="AA48" s="164">
        <v>39</v>
      </c>
      <c r="AH48" s="74"/>
      <c r="AI48" s="74"/>
      <c r="AJ48" s="74"/>
      <c r="AK48" s="74"/>
      <c r="AL48" s="74"/>
      <c r="AM48" s="74"/>
      <c r="AN48" s="74"/>
      <c r="AO48" s="76"/>
      <c r="AP48" s="74"/>
      <c r="AQ48" s="74"/>
      <c r="AR48" s="74"/>
      <c r="AS48" s="74"/>
      <c r="AT48" s="74"/>
      <c r="AU48" s="74"/>
      <c r="AV48" s="76"/>
      <c r="AW48" s="74"/>
      <c r="AX48" s="74"/>
      <c r="AY48" s="74"/>
      <c r="AZ48" s="74"/>
      <c r="BA48" s="74"/>
      <c r="BB48" s="74"/>
    </row>
    <row r="49" spans="1:54" ht="22.5" customHeight="1">
      <c r="A49" s="114">
        <v>38</v>
      </c>
      <c r="E49" s="5"/>
      <c r="F49" s="45"/>
      <c r="K49" s="36"/>
      <c r="L49" s="11"/>
      <c r="M49" s="285"/>
      <c r="Q49" s="36"/>
      <c r="R49" s="11"/>
      <c r="W49" s="36"/>
      <c r="X49" s="11"/>
      <c r="Y49" s="2"/>
      <c r="Z49" s="2"/>
      <c r="AA49" s="164">
        <v>38</v>
      </c>
      <c r="AH49" s="74"/>
      <c r="AI49" s="74"/>
      <c r="AJ49" s="140">
        <v>50</v>
      </c>
      <c r="AK49" s="141">
        <v>50</v>
      </c>
      <c r="AL49" s="141">
        <v>50</v>
      </c>
      <c r="AM49" s="141">
        <v>50</v>
      </c>
      <c r="AN49" s="142">
        <v>50</v>
      </c>
      <c r="AO49" s="76"/>
      <c r="AP49" s="74"/>
      <c r="AQ49" s="140">
        <v>50</v>
      </c>
      <c r="AR49" s="141">
        <v>50</v>
      </c>
      <c r="AS49" s="141">
        <v>50</v>
      </c>
      <c r="AT49" s="141">
        <v>50</v>
      </c>
      <c r="AU49" s="142">
        <v>50</v>
      </c>
      <c r="AV49" s="76"/>
      <c r="AW49" s="74"/>
      <c r="AX49" s="140">
        <v>50</v>
      </c>
      <c r="AY49" s="141">
        <v>50</v>
      </c>
      <c r="AZ49" s="141">
        <v>50</v>
      </c>
      <c r="BA49" s="141">
        <v>50</v>
      </c>
      <c r="BB49" s="142">
        <v>50</v>
      </c>
    </row>
    <row r="50" spans="1:54" ht="22.5" customHeight="1">
      <c r="A50" s="164">
        <v>37</v>
      </c>
      <c r="B50" s="2"/>
      <c r="E50" s="5"/>
      <c r="F50" s="45"/>
      <c r="K50" s="36"/>
      <c r="L50" s="11"/>
      <c r="M50" s="285"/>
      <c r="N50" s="2"/>
      <c r="Q50" s="36"/>
      <c r="R50" s="11"/>
      <c r="W50" s="36"/>
      <c r="X50" s="11"/>
      <c r="Y50" s="2"/>
      <c r="Z50" s="2"/>
      <c r="AA50" s="164">
        <v>37</v>
      </c>
      <c r="AH50" s="74"/>
      <c r="AI50" s="74"/>
      <c r="AJ50" s="143"/>
      <c r="AK50" s="167"/>
      <c r="AL50" s="167"/>
      <c r="AM50" s="167"/>
      <c r="AN50" s="64"/>
      <c r="AO50" s="76"/>
      <c r="AP50" s="74"/>
      <c r="AQ50" s="143"/>
      <c r="AR50" s="167"/>
      <c r="AS50" s="167"/>
      <c r="AT50" s="167"/>
      <c r="AU50" s="64"/>
      <c r="AV50" s="76"/>
      <c r="AW50" s="74"/>
      <c r="AX50" s="143"/>
      <c r="AY50" s="167"/>
      <c r="AZ50" s="167"/>
      <c r="BA50" s="167"/>
      <c r="BB50" s="64"/>
    </row>
    <row r="51" spans="1:54" ht="22.5" customHeight="1">
      <c r="A51" s="164">
        <v>36</v>
      </c>
      <c r="B51" s="2"/>
      <c r="E51" s="36"/>
      <c r="F51" s="11"/>
      <c r="G51" s="97"/>
      <c r="H51" s="97"/>
      <c r="K51" s="5"/>
      <c r="L51" s="45"/>
      <c r="M51" s="281"/>
      <c r="N51" s="2"/>
      <c r="Q51" s="36"/>
      <c r="R51" s="11"/>
      <c r="S51" s="97"/>
      <c r="T51" s="97"/>
      <c r="W51" s="5"/>
      <c r="X51" s="45"/>
      <c r="Y51" s="2"/>
      <c r="Z51" s="2"/>
      <c r="AA51" s="164">
        <v>36</v>
      </c>
      <c r="AH51" s="74"/>
      <c r="AI51" s="74"/>
      <c r="AJ51" s="143"/>
      <c r="AK51" s="167"/>
      <c r="AL51" s="167"/>
      <c r="AM51" s="167"/>
      <c r="AN51" s="64"/>
      <c r="AO51" s="76"/>
      <c r="AP51" s="74"/>
      <c r="AQ51" s="143"/>
      <c r="AR51" s="167"/>
      <c r="AS51" s="167"/>
      <c r="AT51" s="167"/>
      <c r="AU51" s="64"/>
      <c r="AV51" s="76"/>
      <c r="AW51" s="74"/>
      <c r="AX51" s="143"/>
      <c r="AY51" s="167"/>
      <c r="AZ51" s="167"/>
      <c r="BA51" s="167"/>
      <c r="BB51" s="64"/>
    </row>
    <row r="52" spans="1:54" ht="22.5" customHeight="1">
      <c r="A52" s="164">
        <v>35</v>
      </c>
      <c r="B52" s="2"/>
      <c r="E52" s="36"/>
      <c r="F52" s="11"/>
      <c r="G52" s="97"/>
      <c r="H52" s="97"/>
      <c r="K52" s="5"/>
      <c r="L52" s="45"/>
      <c r="M52" s="281"/>
      <c r="N52" s="2"/>
      <c r="O52" s="178" t="s">
        <v>13</v>
      </c>
      <c r="P52" s="40">
        <v>2</v>
      </c>
      <c r="Q52" s="36"/>
      <c r="R52" s="11"/>
      <c r="S52" s="97"/>
      <c r="T52" s="97"/>
      <c r="U52" s="178" t="s">
        <v>13</v>
      </c>
      <c r="V52" s="40">
        <v>2</v>
      </c>
      <c r="W52" s="36"/>
      <c r="X52" s="11"/>
      <c r="Y52" s="2"/>
      <c r="Z52" s="2"/>
      <c r="AA52" s="164">
        <v>35</v>
      </c>
      <c r="AH52" s="74"/>
      <c r="AI52" s="74"/>
      <c r="AJ52" s="61"/>
      <c r="AK52" s="167"/>
      <c r="AL52" s="167"/>
      <c r="AM52" s="167"/>
      <c r="AN52" s="62"/>
      <c r="AO52" s="76"/>
      <c r="AP52" s="74"/>
      <c r="AQ52" s="61"/>
      <c r="AR52" s="167"/>
      <c r="AS52" s="167"/>
      <c r="AT52" s="167"/>
      <c r="AU52" s="62"/>
      <c r="AV52" s="76"/>
      <c r="AW52" s="74"/>
      <c r="AX52" s="61"/>
      <c r="AY52" s="167"/>
      <c r="AZ52" s="167"/>
      <c r="BA52" s="167"/>
      <c r="BB52" s="62"/>
    </row>
    <row r="53" spans="1:54" ht="22.5" customHeight="1">
      <c r="A53" s="164">
        <v>34</v>
      </c>
      <c r="B53" s="2"/>
      <c r="E53" s="36"/>
      <c r="F53" s="11"/>
      <c r="G53" s="97"/>
      <c r="H53" s="97"/>
      <c r="K53" s="36"/>
      <c r="L53" s="11"/>
      <c r="M53" s="285"/>
      <c r="N53" s="2"/>
      <c r="O53" s="42"/>
      <c r="P53" s="148"/>
      <c r="Q53" s="36"/>
      <c r="R53" s="11"/>
      <c r="S53" s="97"/>
      <c r="T53" s="97"/>
      <c r="U53" s="6"/>
      <c r="V53" s="11"/>
      <c r="W53" s="36"/>
      <c r="X53" s="11"/>
      <c r="Y53" s="2"/>
      <c r="Z53" s="2"/>
      <c r="AA53" s="164">
        <v>34</v>
      </c>
      <c r="AH53" s="74"/>
      <c r="AI53" s="74"/>
      <c r="AJ53" s="61"/>
      <c r="AK53" s="167"/>
      <c r="AL53" s="167"/>
      <c r="AM53" s="167"/>
      <c r="AN53" s="62"/>
      <c r="AO53" s="76"/>
      <c r="AP53" s="74"/>
      <c r="AQ53" s="61"/>
      <c r="AR53" s="167"/>
      <c r="AS53" s="167"/>
      <c r="AT53" s="167"/>
      <c r="AU53" s="62"/>
      <c r="AV53" s="79"/>
      <c r="AW53" s="74"/>
      <c r="AX53" s="61"/>
      <c r="AY53" s="167"/>
      <c r="AZ53" s="167"/>
      <c r="BA53" s="167"/>
      <c r="BB53" s="62"/>
    </row>
    <row r="54" spans="1:54" ht="22.5" customHeight="1">
      <c r="A54" s="114">
        <v>33</v>
      </c>
      <c r="B54" s="2"/>
      <c r="E54" s="36"/>
      <c r="F54" s="11"/>
      <c r="G54" s="97"/>
      <c r="H54" s="97"/>
      <c r="K54" s="36"/>
      <c r="L54" s="11"/>
      <c r="M54" s="285"/>
      <c r="N54" s="2"/>
      <c r="O54" s="163" t="s">
        <v>14</v>
      </c>
      <c r="P54" s="40">
        <v>8</v>
      </c>
      <c r="Q54" s="36"/>
      <c r="R54" s="11"/>
      <c r="S54" s="97"/>
      <c r="T54" s="97"/>
      <c r="U54" s="163" t="s">
        <v>14</v>
      </c>
      <c r="V54" s="40">
        <v>8</v>
      </c>
      <c r="W54" s="36"/>
      <c r="X54" s="11"/>
      <c r="Y54" s="2"/>
      <c r="Z54" s="2"/>
      <c r="AA54" s="164">
        <v>33</v>
      </c>
      <c r="AH54" s="74"/>
      <c r="AI54" s="74"/>
      <c r="AJ54" s="55"/>
      <c r="AK54" s="167"/>
      <c r="AL54" s="167"/>
      <c r="AM54" s="167"/>
      <c r="AN54" s="56"/>
      <c r="AO54" s="79"/>
      <c r="AP54" s="74"/>
      <c r="AQ54" s="55"/>
      <c r="AR54" s="167"/>
      <c r="AS54" s="167"/>
      <c r="AT54" s="167"/>
      <c r="AU54" s="56"/>
      <c r="AV54" s="79"/>
      <c r="AW54" s="74"/>
      <c r="AX54" s="55"/>
      <c r="AY54" s="167"/>
      <c r="AZ54" s="167"/>
      <c r="BA54" s="167"/>
      <c r="BB54" s="56"/>
    </row>
    <row r="55" spans="1:54" ht="22.5" customHeight="1">
      <c r="A55" s="114">
        <v>32</v>
      </c>
      <c r="B55" s="2"/>
      <c r="E55" s="36"/>
      <c r="F55" s="11"/>
      <c r="G55" s="97"/>
      <c r="H55" s="97"/>
      <c r="K55" s="36"/>
      <c r="L55" s="11"/>
      <c r="M55" s="285"/>
      <c r="N55" s="2"/>
      <c r="O55" s="44" t="s">
        <v>16</v>
      </c>
      <c r="P55" s="110"/>
      <c r="Q55" s="36"/>
      <c r="R55" s="11"/>
      <c r="S55" s="97"/>
      <c r="T55" s="97"/>
      <c r="U55" s="44" t="s">
        <v>16</v>
      </c>
      <c r="V55" s="110"/>
      <c r="W55" s="36"/>
      <c r="X55" s="11"/>
      <c r="Z55" s="2"/>
      <c r="AA55" s="164">
        <v>32</v>
      </c>
      <c r="AH55" s="74"/>
      <c r="AI55" s="74"/>
      <c r="AJ55" s="55"/>
      <c r="AK55" s="167"/>
      <c r="AL55" s="167"/>
      <c r="AM55" s="167"/>
      <c r="AN55" s="64"/>
      <c r="AO55" s="79"/>
      <c r="AP55" s="74"/>
      <c r="AQ55" s="55"/>
      <c r="AR55" s="167"/>
      <c r="AS55" s="167"/>
      <c r="AT55" s="167"/>
      <c r="AU55" s="64"/>
      <c r="AV55" s="79"/>
      <c r="AW55" s="74"/>
      <c r="AX55" s="55"/>
      <c r="AY55" s="167"/>
      <c r="AZ55" s="167"/>
      <c r="BA55" s="167"/>
      <c r="BB55" s="64"/>
    </row>
    <row r="56" spans="1:54" ht="22.5" customHeight="1">
      <c r="A56" s="114">
        <v>31</v>
      </c>
      <c r="B56" s="2"/>
      <c r="E56" s="36"/>
      <c r="F56" s="11"/>
      <c r="G56" s="97"/>
      <c r="H56" s="97"/>
      <c r="K56" s="36"/>
      <c r="L56" s="11"/>
      <c r="M56" s="285"/>
      <c r="N56" s="2"/>
      <c r="O56" s="44"/>
      <c r="P56" s="110"/>
      <c r="Q56" s="36"/>
      <c r="R56" s="11"/>
      <c r="S56" s="97"/>
      <c r="T56" s="97"/>
      <c r="U56" s="44"/>
      <c r="V56" s="110"/>
      <c r="W56" s="36"/>
      <c r="X56" s="11"/>
      <c r="Z56" s="2"/>
      <c r="AA56" s="164">
        <v>31</v>
      </c>
      <c r="AH56" s="74"/>
      <c r="AI56" s="74"/>
      <c r="AJ56" s="144"/>
      <c r="AK56" s="170"/>
      <c r="AL56" s="170"/>
      <c r="AM56" s="170"/>
      <c r="AN56" s="16"/>
      <c r="AO56" s="79"/>
      <c r="AP56" s="74"/>
      <c r="AQ56" s="144"/>
      <c r="AR56" s="170"/>
      <c r="AS56" s="170"/>
      <c r="AT56" s="170"/>
      <c r="AU56" s="16"/>
      <c r="AV56" s="79"/>
      <c r="AW56" s="74"/>
      <c r="AX56" s="144"/>
      <c r="AY56" s="170"/>
      <c r="AZ56" s="170"/>
      <c r="BA56" s="170"/>
      <c r="BB56" s="16"/>
    </row>
    <row r="57" spans="1:54" ht="22.5" customHeight="1">
      <c r="A57" s="164">
        <v>30</v>
      </c>
      <c r="B57" s="2"/>
      <c r="E57" s="36"/>
      <c r="F57" s="11"/>
      <c r="G57" s="97"/>
      <c r="H57" s="97"/>
      <c r="K57" s="36"/>
      <c r="L57" s="11"/>
      <c r="M57" s="285"/>
      <c r="N57" s="2"/>
      <c r="O57" s="44"/>
      <c r="P57" s="110"/>
      <c r="Q57" s="36"/>
      <c r="R57" s="11"/>
      <c r="S57" s="97"/>
      <c r="T57" s="97"/>
      <c r="U57" s="44"/>
      <c r="V57" s="110"/>
      <c r="W57" s="36"/>
      <c r="X57" s="11"/>
      <c r="Y57" s="2"/>
      <c r="Z57" s="2"/>
      <c r="AA57" s="164">
        <v>30</v>
      </c>
      <c r="AC57" s="2"/>
      <c r="AH57" s="74"/>
      <c r="AI57" s="74"/>
      <c r="AJ57" s="143">
        <v>50</v>
      </c>
      <c r="AK57" s="167">
        <v>50</v>
      </c>
      <c r="AL57" s="167">
        <v>50</v>
      </c>
      <c r="AM57" s="167">
        <v>50</v>
      </c>
      <c r="AN57" s="64">
        <v>50</v>
      </c>
      <c r="AO57" s="79"/>
      <c r="AP57" s="74"/>
      <c r="AQ57" s="143">
        <v>50</v>
      </c>
      <c r="AR57" s="167">
        <v>50</v>
      </c>
      <c r="AS57" s="167">
        <v>50</v>
      </c>
      <c r="AT57" s="167">
        <v>50</v>
      </c>
      <c r="AU57" s="64">
        <v>50</v>
      </c>
      <c r="AV57" s="79"/>
      <c r="AW57" s="74"/>
      <c r="AX57" s="143">
        <v>50</v>
      </c>
      <c r="AY57" s="167">
        <v>50</v>
      </c>
      <c r="AZ57" s="167">
        <v>50</v>
      </c>
      <c r="BA57" s="167">
        <v>50</v>
      </c>
      <c r="BB57" s="64">
        <v>50</v>
      </c>
    </row>
    <row r="58" spans="1:54" ht="22.5" customHeight="1">
      <c r="A58" s="164">
        <v>29</v>
      </c>
      <c r="B58" s="2"/>
      <c r="E58" s="36"/>
      <c r="F58" s="11"/>
      <c r="G58" s="97"/>
      <c r="H58" s="97"/>
      <c r="K58" s="36"/>
      <c r="L58" s="11"/>
      <c r="M58" s="285"/>
      <c r="N58" s="2"/>
      <c r="O58" s="44"/>
      <c r="P58" s="110"/>
      <c r="Q58" s="36"/>
      <c r="R58" s="11"/>
      <c r="S58" s="97"/>
      <c r="T58" s="97"/>
      <c r="U58" s="44"/>
      <c r="V58" s="110"/>
      <c r="W58" s="36"/>
      <c r="X58" s="11"/>
      <c r="Z58" s="2"/>
      <c r="AA58" s="164">
        <v>29</v>
      </c>
      <c r="AH58" s="74"/>
      <c r="AI58" s="74"/>
      <c r="AJ58" s="145"/>
      <c r="AK58" s="170"/>
      <c r="AL58" s="170"/>
      <c r="AM58" s="170"/>
      <c r="AN58" s="16"/>
      <c r="AO58" s="79"/>
      <c r="AP58" s="74"/>
      <c r="AQ58" s="145"/>
      <c r="AR58" s="170"/>
      <c r="AS58" s="170"/>
      <c r="AT58" s="170"/>
      <c r="AU58" s="16"/>
      <c r="AV58" s="79"/>
      <c r="AW58" s="74"/>
      <c r="AX58" s="145"/>
      <c r="AY58" s="170"/>
      <c r="AZ58" s="170"/>
      <c r="BA58" s="170"/>
      <c r="BB58" s="16"/>
    </row>
    <row r="59" spans="1:54" ht="22.5" customHeight="1">
      <c r="A59" s="114">
        <v>28</v>
      </c>
      <c r="B59" s="2"/>
      <c r="E59" s="36"/>
      <c r="F59" s="11"/>
      <c r="G59" s="97"/>
      <c r="H59" s="97"/>
      <c r="K59" s="36"/>
      <c r="L59" s="11"/>
      <c r="M59" s="285"/>
      <c r="N59" s="2"/>
      <c r="O59" s="44"/>
      <c r="P59" s="110"/>
      <c r="Q59" s="36"/>
      <c r="R59" s="11"/>
      <c r="S59" s="97"/>
      <c r="T59" s="97"/>
      <c r="U59" s="44"/>
      <c r="V59" s="110"/>
      <c r="W59" s="36"/>
      <c r="X59" s="11"/>
      <c r="Y59" s="2"/>
      <c r="Z59" s="2"/>
      <c r="AA59" s="164">
        <v>28</v>
      </c>
      <c r="AH59" s="74"/>
      <c r="AI59" s="74"/>
      <c r="AJ59" s="145"/>
      <c r="AK59" s="170"/>
      <c r="AL59" s="170"/>
      <c r="AM59" s="170"/>
      <c r="AN59" s="16"/>
      <c r="AO59" s="79"/>
      <c r="AP59" s="74"/>
      <c r="AQ59" s="145"/>
      <c r="AR59" s="170"/>
      <c r="AS59" s="170"/>
      <c r="AT59" s="170"/>
      <c r="AU59" s="16"/>
      <c r="AV59" s="79"/>
      <c r="AW59" s="74"/>
      <c r="AX59" s="145"/>
      <c r="AY59" s="170"/>
      <c r="AZ59" s="170"/>
      <c r="BA59" s="170"/>
      <c r="BB59" s="16"/>
    </row>
    <row r="60" spans="1:54" ht="22.5" customHeight="1" thickBot="1">
      <c r="A60" s="114">
        <v>27</v>
      </c>
      <c r="B60" s="2"/>
      <c r="E60" s="260" t="s">
        <v>46</v>
      </c>
      <c r="F60" s="261">
        <v>1</v>
      </c>
      <c r="G60" s="97"/>
      <c r="H60" s="97"/>
      <c r="K60" s="36"/>
      <c r="L60" s="11"/>
      <c r="M60" s="285"/>
      <c r="N60" s="2"/>
      <c r="O60" s="44"/>
      <c r="P60" s="110"/>
      <c r="Q60" s="36"/>
      <c r="R60" s="11"/>
      <c r="S60" s="97"/>
      <c r="T60" s="97"/>
      <c r="U60" s="44"/>
      <c r="V60" s="110"/>
      <c r="W60" s="36"/>
      <c r="X60" s="11"/>
      <c r="Y60" s="2"/>
      <c r="Z60" s="2"/>
      <c r="AA60" s="164">
        <v>27</v>
      </c>
      <c r="AH60" s="74"/>
      <c r="AI60" s="74"/>
      <c r="AJ60" s="146"/>
      <c r="AK60" s="138"/>
      <c r="AL60" s="138"/>
      <c r="AM60" s="138"/>
      <c r="AN60" s="15"/>
      <c r="AO60" s="79"/>
      <c r="AP60" s="74"/>
      <c r="AQ60" s="146"/>
      <c r="AR60" s="138"/>
      <c r="AS60" s="138"/>
      <c r="AT60" s="138"/>
      <c r="AU60" s="15"/>
      <c r="AV60" s="79"/>
      <c r="AW60" s="74"/>
      <c r="AX60" s="146"/>
      <c r="AY60" s="138"/>
      <c r="AZ60" s="138"/>
      <c r="BA60" s="138"/>
      <c r="BB60" s="15"/>
    </row>
    <row r="61" spans="1:54" ht="22.5" customHeight="1" thickTop="1">
      <c r="A61" s="114">
        <v>26</v>
      </c>
      <c r="B61" s="2"/>
      <c r="E61" s="36"/>
      <c r="F61" s="11"/>
      <c r="G61" s="97"/>
      <c r="H61" s="97"/>
      <c r="K61" s="36"/>
      <c r="L61" s="11"/>
      <c r="M61" s="285"/>
      <c r="N61" s="2"/>
      <c r="O61" s="57"/>
      <c r="P61" s="111"/>
      <c r="Q61" s="260" t="s">
        <v>46</v>
      </c>
      <c r="R61" s="261">
        <v>1</v>
      </c>
      <c r="S61" s="97"/>
      <c r="T61" s="97"/>
      <c r="U61" s="57"/>
      <c r="V61" s="111"/>
      <c r="W61" s="36"/>
      <c r="X61" s="11"/>
      <c r="Y61" s="2"/>
      <c r="Z61" s="2"/>
      <c r="AA61" s="164">
        <v>26</v>
      </c>
      <c r="AH61" s="74"/>
      <c r="AI61" s="74"/>
      <c r="AJ61" s="61"/>
      <c r="AK61" s="69"/>
      <c r="AL61" s="69"/>
      <c r="AM61" s="69"/>
      <c r="AN61" s="70"/>
      <c r="AO61" s="79"/>
      <c r="AP61" s="74"/>
      <c r="AQ61" s="61"/>
      <c r="AR61" s="69"/>
      <c r="AS61" s="69"/>
      <c r="AT61" s="69"/>
      <c r="AU61" s="70"/>
      <c r="AV61" s="79"/>
      <c r="AW61" s="74"/>
      <c r="AX61" s="61"/>
      <c r="AY61" s="69"/>
      <c r="AZ61" s="69"/>
      <c r="BA61" s="69"/>
      <c r="BB61" s="70"/>
    </row>
    <row r="62" spans="1:54" ht="22.5" customHeight="1">
      <c r="A62" s="114">
        <v>25</v>
      </c>
      <c r="B62" s="2"/>
      <c r="E62" s="36"/>
      <c r="F62" s="11"/>
      <c r="G62" s="97"/>
      <c r="H62" s="97"/>
      <c r="K62" s="36"/>
      <c r="L62" s="11"/>
      <c r="M62" s="285"/>
      <c r="N62" s="2"/>
      <c r="O62" s="178" t="s">
        <v>47</v>
      </c>
      <c r="P62" s="40">
        <v>2</v>
      </c>
      <c r="Q62" s="36"/>
      <c r="R62" s="11"/>
      <c r="S62" s="97"/>
      <c r="T62" s="97"/>
      <c r="U62" s="178" t="s">
        <v>47</v>
      </c>
      <c r="V62" s="40">
        <v>2</v>
      </c>
      <c r="W62" s="36"/>
      <c r="X62" s="11"/>
      <c r="Y62" s="2"/>
      <c r="Z62" s="2"/>
      <c r="AA62" s="164">
        <v>25</v>
      </c>
      <c r="AH62" s="74"/>
      <c r="AI62" s="74"/>
      <c r="AJ62" s="55"/>
      <c r="AK62" s="167"/>
      <c r="AL62" s="167"/>
      <c r="AM62" s="167"/>
      <c r="AN62" s="64"/>
      <c r="AO62" s="79"/>
      <c r="AP62" s="74"/>
      <c r="AQ62" s="55"/>
      <c r="AR62" s="167"/>
      <c r="AS62" s="167"/>
      <c r="AT62" s="167"/>
      <c r="AU62" s="64"/>
      <c r="AV62" s="79"/>
      <c r="AW62" s="74"/>
      <c r="AX62" s="55"/>
      <c r="AY62" s="167"/>
      <c r="AZ62" s="167"/>
      <c r="BA62" s="167"/>
      <c r="BB62" s="64"/>
    </row>
    <row r="63" spans="1:54" ht="22.5" customHeight="1">
      <c r="A63" s="114">
        <v>24</v>
      </c>
      <c r="B63" s="2"/>
      <c r="C63" s="177" t="s">
        <v>32</v>
      </c>
      <c r="D63" s="160">
        <v>1</v>
      </c>
      <c r="E63" s="36"/>
      <c r="F63" s="11"/>
      <c r="G63" s="97"/>
      <c r="H63" s="97"/>
      <c r="I63" s="177" t="s">
        <v>32</v>
      </c>
      <c r="J63" s="160">
        <v>1</v>
      </c>
      <c r="K63" s="36"/>
      <c r="L63" s="11"/>
      <c r="M63" s="285"/>
      <c r="N63" s="2"/>
      <c r="O63" s="42"/>
      <c r="P63" s="148"/>
      <c r="Q63" s="36"/>
      <c r="R63" s="11"/>
      <c r="S63" s="97"/>
      <c r="T63" s="97"/>
      <c r="U63" s="42"/>
      <c r="V63" s="148"/>
      <c r="W63" s="36"/>
      <c r="X63" s="11"/>
      <c r="Y63" s="2"/>
      <c r="Z63" s="2"/>
      <c r="AA63" s="164">
        <v>24</v>
      </c>
      <c r="AH63" s="74"/>
      <c r="AI63" s="74"/>
      <c r="AJ63" s="67"/>
      <c r="AK63" s="167"/>
      <c r="AL63" s="167"/>
      <c r="AM63" s="167"/>
      <c r="AN63" s="64"/>
      <c r="AO63" s="79"/>
      <c r="AP63" s="74"/>
      <c r="AQ63" s="67"/>
      <c r="AR63" s="167"/>
      <c r="AS63" s="167"/>
      <c r="AT63" s="167"/>
      <c r="AU63" s="64"/>
      <c r="AV63" s="79"/>
      <c r="AW63" s="74"/>
      <c r="AX63" s="67"/>
      <c r="AY63" s="167"/>
      <c r="AZ63" s="167"/>
      <c r="BA63" s="167"/>
      <c r="BB63" s="64"/>
    </row>
    <row r="64" spans="1:54" ht="22.5" customHeight="1">
      <c r="A64" s="114">
        <v>23</v>
      </c>
      <c r="B64" s="2"/>
      <c r="C64" s="177" t="s">
        <v>25</v>
      </c>
      <c r="D64" s="160">
        <v>1</v>
      </c>
      <c r="E64" s="36"/>
      <c r="F64" s="11"/>
      <c r="G64" s="97"/>
      <c r="H64" s="97"/>
      <c r="I64" s="177" t="s">
        <v>25</v>
      </c>
      <c r="J64" s="160">
        <v>1</v>
      </c>
      <c r="K64" s="36"/>
      <c r="L64" s="11"/>
      <c r="M64" s="285"/>
      <c r="N64" s="2"/>
      <c r="O64" s="177" t="s">
        <v>25</v>
      </c>
      <c r="P64" s="160">
        <v>1</v>
      </c>
      <c r="Q64" s="36"/>
      <c r="R64" s="11"/>
      <c r="S64" s="97"/>
      <c r="T64" s="97"/>
      <c r="U64" s="177" t="s">
        <v>25</v>
      </c>
      <c r="V64" s="160">
        <v>1</v>
      </c>
      <c r="W64" s="36"/>
      <c r="X64" s="11"/>
      <c r="Y64" s="2"/>
      <c r="Z64" s="2"/>
      <c r="AA64" s="164">
        <v>23</v>
      </c>
      <c r="AC64" s="71"/>
      <c r="AH64" s="74"/>
      <c r="AI64" s="74"/>
      <c r="AJ64" s="143">
        <v>50</v>
      </c>
      <c r="AK64" s="167">
        <v>50</v>
      </c>
      <c r="AL64" s="167">
        <v>50</v>
      </c>
      <c r="AM64" s="167">
        <v>50</v>
      </c>
      <c r="AN64" s="64">
        <v>50</v>
      </c>
      <c r="AO64" s="79"/>
      <c r="AP64" s="74"/>
      <c r="AQ64" s="143">
        <v>75</v>
      </c>
      <c r="AR64" s="167">
        <v>75</v>
      </c>
      <c r="AS64" s="167">
        <v>75</v>
      </c>
      <c r="AT64" s="167">
        <v>75</v>
      </c>
      <c r="AU64" s="64">
        <v>75</v>
      </c>
      <c r="AV64" s="79"/>
      <c r="AW64" s="74"/>
      <c r="AX64" s="143">
        <v>25</v>
      </c>
      <c r="AY64" s="167">
        <v>25</v>
      </c>
      <c r="AZ64" s="167">
        <v>25</v>
      </c>
      <c r="BA64" s="167">
        <v>25</v>
      </c>
      <c r="BB64" s="64">
        <v>25</v>
      </c>
    </row>
    <row r="65" spans="1:54" ht="22.5" customHeight="1">
      <c r="A65" s="114">
        <v>22</v>
      </c>
      <c r="B65" s="2"/>
      <c r="C65" s="177" t="s">
        <v>34</v>
      </c>
      <c r="D65" s="160">
        <v>1</v>
      </c>
      <c r="E65" s="36"/>
      <c r="F65" s="11"/>
      <c r="G65" s="97"/>
      <c r="H65" s="97"/>
      <c r="I65" s="177" t="s">
        <v>34</v>
      </c>
      <c r="J65" s="160">
        <v>1</v>
      </c>
      <c r="K65" s="36"/>
      <c r="L65" s="11"/>
      <c r="M65" s="285"/>
      <c r="N65" s="2"/>
      <c r="O65" s="177" t="s">
        <v>34</v>
      </c>
      <c r="P65" s="160">
        <v>1</v>
      </c>
      <c r="Q65" s="36"/>
      <c r="R65" s="11"/>
      <c r="S65" s="97"/>
      <c r="T65" s="97"/>
      <c r="U65" s="177" t="s">
        <v>34</v>
      </c>
      <c r="V65" s="160">
        <v>1</v>
      </c>
      <c r="W65" s="36"/>
      <c r="X65" s="11"/>
      <c r="Y65" s="2"/>
      <c r="Z65" s="2"/>
      <c r="AA65" s="164">
        <v>22</v>
      </c>
      <c r="AC65" s="71"/>
      <c r="AH65" s="74"/>
      <c r="AI65" s="74"/>
      <c r="AJ65" s="143">
        <v>50</v>
      </c>
      <c r="AK65" s="167">
        <v>50</v>
      </c>
      <c r="AL65" s="167">
        <v>50</v>
      </c>
      <c r="AM65" s="167">
        <v>50</v>
      </c>
      <c r="AN65" s="64">
        <v>50</v>
      </c>
      <c r="AO65" s="76"/>
      <c r="AP65" s="74"/>
      <c r="AQ65" s="143">
        <v>25</v>
      </c>
      <c r="AR65" s="167">
        <v>25</v>
      </c>
      <c r="AS65" s="167">
        <v>25</v>
      </c>
      <c r="AT65" s="167">
        <v>25</v>
      </c>
      <c r="AU65" s="64">
        <v>25</v>
      </c>
      <c r="AV65" s="76"/>
      <c r="AW65" s="74"/>
      <c r="AX65" s="143">
        <v>75</v>
      </c>
      <c r="AY65" s="167">
        <v>75</v>
      </c>
      <c r="AZ65" s="167">
        <v>75</v>
      </c>
      <c r="BA65" s="167">
        <v>75</v>
      </c>
      <c r="BB65" s="64">
        <v>75</v>
      </c>
    </row>
    <row r="66" spans="1:54" ht="22.5" customHeight="1" thickBot="1">
      <c r="A66" s="114">
        <v>21</v>
      </c>
      <c r="B66" s="2"/>
      <c r="C66" s="177" t="s">
        <v>35</v>
      </c>
      <c r="D66" s="160">
        <v>1</v>
      </c>
      <c r="E66" s="228" t="s">
        <v>48</v>
      </c>
      <c r="F66" s="234">
        <v>10</v>
      </c>
      <c r="G66" s="97"/>
      <c r="H66" s="97"/>
      <c r="I66" s="177" t="s">
        <v>35</v>
      </c>
      <c r="J66" s="160">
        <v>1</v>
      </c>
      <c r="K66" s="36"/>
      <c r="L66" s="11"/>
      <c r="M66" s="285"/>
      <c r="N66" s="2"/>
      <c r="O66" s="177" t="s">
        <v>35</v>
      </c>
      <c r="P66" s="160">
        <v>1</v>
      </c>
      <c r="Q66" s="36"/>
      <c r="R66" s="11"/>
      <c r="S66" s="97"/>
      <c r="T66" s="97"/>
      <c r="U66" s="177" t="s">
        <v>35</v>
      </c>
      <c r="V66" s="160">
        <v>1</v>
      </c>
      <c r="W66" s="36"/>
      <c r="X66" s="11"/>
      <c r="Z66" s="2"/>
      <c r="AA66" s="164">
        <v>21</v>
      </c>
      <c r="AC66" s="71"/>
      <c r="AH66" s="74"/>
      <c r="AI66" s="74"/>
      <c r="AJ66" s="55"/>
      <c r="AK66" s="73"/>
      <c r="AL66" s="73"/>
      <c r="AM66" s="73"/>
      <c r="AN66" s="64"/>
      <c r="AO66" s="76"/>
      <c r="AP66" s="74"/>
      <c r="AQ66" s="55"/>
      <c r="AR66" s="73"/>
      <c r="AS66" s="73"/>
      <c r="AT66" s="73"/>
      <c r="AU66" s="64"/>
      <c r="AV66" s="76"/>
      <c r="AW66" s="74"/>
      <c r="AX66" s="55"/>
      <c r="AY66" s="73"/>
      <c r="AZ66" s="73"/>
      <c r="BA66" s="73"/>
      <c r="BB66" s="64"/>
    </row>
    <row r="67" spans="1:54" ht="22.5" customHeight="1" thickTop="1" thickBot="1">
      <c r="A67" s="114">
        <v>20</v>
      </c>
      <c r="B67" s="2"/>
      <c r="C67" s="158" t="s">
        <v>49</v>
      </c>
      <c r="D67" s="157">
        <v>11</v>
      </c>
      <c r="E67" s="229" t="s">
        <v>50</v>
      </c>
      <c r="F67" s="237"/>
      <c r="G67" s="97"/>
      <c r="H67" s="97"/>
      <c r="I67" s="158" t="s">
        <v>49</v>
      </c>
      <c r="J67" s="157">
        <v>11</v>
      </c>
      <c r="K67" s="158" t="s">
        <v>51</v>
      </c>
      <c r="L67" s="157">
        <v>2</v>
      </c>
      <c r="M67" s="285"/>
      <c r="N67" s="2"/>
      <c r="O67" s="158" t="s">
        <v>49</v>
      </c>
      <c r="P67" s="157">
        <v>11</v>
      </c>
      <c r="Q67" s="228" t="s">
        <v>48</v>
      </c>
      <c r="R67" s="234">
        <v>10</v>
      </c>
      <c r="S67" s="97"/>
      <c r="T67" s="97"/>
      <c r="U67" s="158" t="s">
        <v>49</v>
      </c>
      <c r="V67" s="157">
        <v>11</v>
      </c>
      <c r="W67" s="158" t="s">
        <v>51</v>
      </c>
      <c r="X67" s="157">
        <v>2</v>
      </c>
      <c r="Y67" s="2"/>
      <c r="Z67" s="2"/>
      <c r="AA67" s="164">
        <v>20</v>
      </c>
      <c r="AC67" s="71"/>
      <c r="AH67" s="74"/>
      <c r="AI67" s="74"/>
      <c r="AJ67" s="147">
        <f>SUM(AJ49:AJ66)</f>
        <v>200</v>
      </c>
      <c r="AK67" s="13">
        <f>SUM(AK49:AK66)</f>
        <v>200</v>
      </c>
      <c r="AL67" s="13">
        <f>SUM(AL49:AL66)</f>
        <v>200</v>
      </c>
      <c r="AM67" s="13">
        <f>SUM(AM49:AM66)</f>
        <v>200</v>
      </c>
      <c r="AN67" s="14">
        <f>SUM(AN49:AN66)</f>
        <v>200</v>
      </c>
      <c r="AO67" s="76"/>
      <c r="AP67" s="74"/>
      <c r="AQ67" s="147">
        <f>SUM(AQ49:AQ66)</f>
        <v>200</v>
      </c>
      <c r="AR67" s="13">
        <f>SUM(AR49:AR66)</f>
        <v>200</v>
      </c>
      <c r="AS67" s="13">
        <f>SUM(AS49:AS66)</f>
        <v>200</v>
      </c>
      <c r="AT67" s="13">
        <f>SUM(AT49:AT66)</f>
        <v>200</v>
      </c>
      <c r="AU67" s="14">
        <f>SUM(AU49:AU66)</f>
        <v>200</v>
      </c>
      <c r="AV67" s="76"/>
      <c r="AW67" s="74"/>
      <c r="AX67" s="147">
        <f>SUM(AX49:AX66)</f>
        <v>200</v>
      </c>
      <c r="AY67" s="13">
        <f>SUM(AY49:AY66)</f>
        <v>200</v>
      </c>
      <c r="AZ67" s="13">
        <f>SUM(AZ49:AZ66)</f>
        <v>200</v>
      </c>
      <c r="BA67" s="13">
        <f>SUM(BA49:BA66)</f>
        <v>200</v>
      </c>
      <c r="BB67" s="14">
        <f>SUM(BB49:BB66)</f>
        <v>200</v>
      </c>
    </row>
    <row r="68" spans="1:54" ht="22.5" customHeight="1">
      <c r="A68" s="114">
        <v>19</v>
      </c>
      <c r="B68" s="2"/>
      <c r="C68" s="36" t="s">
        <v>52</v>
      </c>
      <c r="D68" s="11"/>
      <c r="E68" s="229"/>
      <c r="F68" s="237"/>
      <c r="G68" s="97"/>
      <c r="H68" s="97"/>
      <c r="I68" s="36" t="s">
        <v>52</v>
      </c>
      <c r="J68" s="11"/>
      <c r="K68" s="37" t="s">
        <v>53</v>
      </c>
      <c r="L68" s="78"/>
      <c r="M68" s="285"/>
      <c r="N68" s="2"/>
      <c r="O68" s="36" t="s">
        <v>52</v>
      </c>
      <c r="P68" s="11"/>
      <c r="Q68" s="229" t="s">
        <v>50</v>
      </c>
      <c r="R68" s="237"/>
      <c r="S68" s="97"/>
      <c r="T68" s="97"/>
      <c r="U68" s="36" t="s">
        <v>52</v>
      </c>
      <c r="V68" s="11"/>
      <c r="W68" s="37" t="s">
        <v>53</v>
      </c>
      <c r="X68" s="78"/>
      <c r="Y68" s="2"/>
      <c r="Z68" s="2"/>
      <c r="AA68" s="164">
        <v>19</v>
      </c>
      <c r="AH68" s="74"/>
      <c r="AI68" s="74"/>
      <c r="AJ68" s="74"/>
      <c r="AK68" s="74"/>
      <c r="AL68" s="74"/>
      <c r="AM68" s="74"/>
      <c r="AN68" s="74"/>
      <c r="AO68" s="76"/>
      <c r="AP68" s="74"/>
      <c r="AQ68" s="74"/>
      <c r="AR68" s="74"/>
      <c r="AS68" s="74"/>
      <c r="AT68" s="74"/>
      <c r="AU68" s="74"/>
      <c r="AV68" s="76"/>
      <c r="AW68" s="74"/>
      <c r="AX68" s="74"/>
      <c r="AY68" s="74"/>
      <c r="AZ68" s="74"/>
      <c r="BA68" s="74"/>
      <c r="BB68" s="74"/>
    </row>
    <row r="69" spans="1:54" ht="22.5" customHeight="1">
      <c r="A69" s="114">
        <v>18</v>
      </c>
      <c r="B69" s="2"/>
      <c r="C69" s="5"/>
      <c r="D69" s="45"/>
      <c r="E69" s="229"/>
      <c r="F69" s="237"/>
      <c r="G69" s="97"/>
      <c r="H69" s="97"/>
      <c r="I69" s="5"/>
      <c r="J69" s="45"/>
      <c r="K69" s="158" t="s">
        <v>54</v>
      </c>
      <c r="L69" s="157">
        <v>5</v>
      </c>
      <c r="M69" s="285"/>
      <c r="N69" s="2"/>
      <c r="O69" s="5"/>
      <c r="P69" s="45"/>
      <c r="Q69" s="229"/>
      <c r="R69" s="237"/>
      <c r="S69" s="97"/>
      <c r="T69" s="97"/>
      <c r="U69" s="5"/>
      <c r="V69" s="45"/>
      <c r="W69" s="158" t="s">
        <v>54</v>
      </c>
      <c r="X69" s="157">
        <v>5</v>
      </c>
      <c r="Y69" s="2"/>
      <c r="Z69" s="2"/>
      <c r="AA69" s="164">
        <v>18</v>
      </c>
      <c r="AH69" s="74"/>
      <c r="AI69" s="74"/>
      <c r="AJ69" s="74"/>
      <c r="AK69" s="74"/>
      <c r="AL69" s="74"/>
      <c r="AM69" s="74"/>
      <c r="AN69" s="74"/>
      <c r="AO69" s="76"/>
      <c r="AP69" s="74"/>
      <c r="AQ69" s="74"/>
      <c r="AR69" s="74"/>
      <c r="AS69" s="74"/>
      <c r="AT69" s="74"/>
      <c r="AU69" s="74"/>
      <c r="AV69" s="76"/>
      <c r="AW69" s="74"/>
      <c r="AX69" s="74"/>
      <c r="AY69" s="74"/>
      <c r="AZ69" s="74"/>
    </row>
    <row r="70" spans="1:54" ht="22.5" customHeight="1">
      <c r="A70" s="114">
        <v>17</v>
      </c>
      <c r="B70" s="2"/>
      <c r="C70" s="5"/>
      <c r="D70" s="45"/>
      <c r="E70" s="229"/>
      <c r="F70" s="237"/>
      <c r="G70" s="97"/>
      <c r="H70" s="97"/>
      <c r="I70" s="5"/>
      <c r="J70" s="45"/>
      <c r="K70" s="36" t="s">
        <v>55</v>
      </c>
      <c r="L70" s="11"/>
      <c r="M70" s="285"/>
      <c r="N70" s="2"/>
      <c r="O70" s="5"/>
      <c r="P70" s="45"/>
      <c r="Q70" s="229"/>
      <c r="R70" s="237"/>
      <c r="S70" s="97"/>
      <c r="T70" s="97"/>
      <c r="U70" s="5"/>
      <c r="V70" s="45"/>
      <c r="W70" s="36" t="s">
        <v>55</v>
      </c>
      <c r="X70" s="11"/>
      <c r="Y70" s="2"/>
      <c r="Z70" s="2"/>
      <c r="AA70" s="164">
        <v>17</v>
      </c>
      <c r="AH70" s="74"/>
      <c r="AI70" s="74"/>
      <c r="AJ70" s="77"/>
      <c r="AK70" s="74"/>
      <c r="AL70" s="74"/>
      <c r="AM70" s="74"/>
      <c r="AN70" s="74"/>
      <c r="AO70" s="76"/>
      <c r="AP70" s="74"/>
      <c r="AQ70" s="77"/>
      <c r="AR70" s="74"/>
      <c r="AS70" s="74"/>
      <c r="AT70" s="74"/>
      <c r="AU70" s="74"/>
      <c r="AV70" s="76"/>
      <c r="AW70" s="74"/>
      <c r="AX70" s="77"/>
      <c r="AY70" s="74"/>
      <c r="AZ70" s="74"/>
    </row>
    <row r="71" spans="1:54" ht="22.5" customHeight="1">
      <c r="A71" s="114">
        <v>16</v>
      </c>
      <c r="B71" s="2"/>
      <c r="C71" s="5"/>
      <c r="D71" s="45"/>
      <c r="E71" s="229"/>
      <c r="F71" s="237"/>
      <c r="G71" s="97"/>
      <c r="H71" s="97"/>
      <c r="I71" s="5"/>
      <c r="J71" s="45"/>
      <c r="K71" s="36"/>
      <c r="L71" s="11"/>
      <c r="M71" s="285"/>
      <c r="N71" s="2"/>
      <c r="O71" s="5"/>
      <c r="P71" s="45"/>
      <c r="Q71" s="229"/>
      <c r="R71" s="237"/>
      <c r="S71" s="97"/>
      <c r="T71" s="97"/>
      <c r="U71" s="5"/>
      <c r="V71" s="45"/>
      <c r="W71" s="36"/>
      <c r="X71" s="11"/>
      <c r="Z71" s="2"/>
      <c r="AA71" s="164">
        <v>16</v>
      </c>
      <c r="AH71" s="74"/>
      <c r="AI71" s="74"/>
      <c r="AJ71" s="85"/>
      <c r="AK71" s="74"/>
      <c r="AL71" s="74"/>
      <c r="AM71" s="74"/>
      <c r="AN71" s="74"/>
      <c r="AO71" s="76"/>
      <c r="AP71" s="74"/>
      <c r="AQ71" s="85"/>
      <c r="AR71" s="74"/>
      <c r="AS71" s="74"/>
      <c r="AT71" s="74"/>
      <c r="AU71" s="74"/>
      <c r="AV71" s="76"/>
      <c r="AW71" s="74"/>
      <c r="AX71" s="77"/>
      <c r="AY71" s="74"/>
      <c r="AZ71" s="74"/>
    </row>
    <row r="72" spans="1:54" ht="22.5" customHeight="1">
      <c r="A72" s="114">
        <v>15</v>
      </c>
      <c r="B72" s="2"/>
      <c r="C72" s="5"/>
      <c r="D72" s="45"/>
      <c r="E72" s="229"/>
      <c r="F72" s="237"/>
      <c r="G72" s="97"/>
      <c r="H72" s="97"/>
      <c r="I72" s="5"/>
      <c r="J72" s="45"/>
      <c r="K72" s="36"/>
      <c r="L72" s="11"/>
      <c r="M72" s="285"/>
      <c r="N72" s="2"/>
      <c r="O72" s="5"/>
      <c r="P72" s="45"/>
      <c r="Q72" s="229"/>
      <c r="R72" s="237"/>
      <c r="S72" s="97"/>
      <c r="T72" s="97"/>
      <c r="U72" s="5"/>
      <c r="V72" s="45"/>
      <c r="W72" s="36"/>
      <c r="X72" s="11"/>
      <c r="Y72" s="2"/>
      <c r="Z72" s="2"/>
      <c r="AA72" s="164">
        <v>15</v>
      </c>
      <c r="AH72" s="74"/>
      <c r="AI72" s="74"/>
      <c r="AJ72" s="77"/>
      <c r="AK72" s="74"/>
      <c r="AL72" s="74"/>
      <c r="AM72" s="74"/>
      <c r="AN72" s="74"/>
      <c r="AO72" s="76"/>
      <c r="AP72" s="74"/>
      <c r="AQ72" s="85"/>
      <c r="AR72" s="74"/>
      <c r="AS72" s="74"/>
      <c r="AT72" s="74"/>
      <c r="AU72" s="74"/>
      <c r="AV72" s="76"/>
      <c r="AW72" s="74"/>
      <c r="AX72" s="77"/>
      <c r="AY72" s="74"/>
      <c r="AZ72" s="74"/>
    </row>
    <row r="73" spans="1:54" ht="22.5" customHeight="1">
      <c r="A73" s="114">
        <v>14</v>
      </c>
      <c r="C73" s="5"/>
      <c r="D73" s="45"/>
      <c r="E73" s="229"/>
      <c r="F73" s="237"/>
      <c r="G73" s="97"/>
      <c r="H73" s="97"/>
      <c r="I73" s="5"/>
      <c r="J73" s="45"/>
      <c r="K73" s="5"/>
      <c r="L73" s="11"/>
      <c r="M73" s="285"/>
      <c r="O73" s="5"/>
      <c r="P73" s="45"/>
      <c r="Q73" s="229"/>
      <c r="R73" s="237"/>
      <c r="S73" s="97"/>
      <c r="T73" s="97"/>
      <c r="U73" s="5"/>
      <c r="V73" s="45"/>
      <c r="W73" s="5"/>
      <c r="X73" s="11"/>
      <c r="Y73" s="2"/>
      <c r="Z73" s="2"/>
      <c r="AA73" s="164">
        <v>14</v>
      </c>
      <c r="AH73" s="74"/>
      <c r="AI73" s="74"/>
      <c r="AJ73" s="86"/>
      <c r="AK73" s="86"/>
      <c r="AL73" s="86"/>
      <c r="AM73" s="86"/>
      <c r="AN73" s="86"/>
      <c r="AO73" s="87"/>
      <c r="AP73" s="86"/>
      <c r="AQ73" s="86"/>
      <c r="AR73" s="86"/>
      <c r="AS73" s="86"/>
      <c r="AT73" s="86"/>
      <c r="AU73" s="86"/>
      <c r="AV73" s="87"/>
      <c r="AW73" s="86"/>
      <c r="AX73" s="86"/>
      <c r="AY73" s="86"/>
      <c r="AZ73" s="86"/>
    </row>
    <row r="74" spans="1:54" ht="22.5" customHeight="1">
      <c r="A74" s="114">
        <v>13</v>
      </c>
      <c r="C74" s="5"/>
      <c r="D74" s="45"/>
      <c r="E74" s="229"/>
      <c r="F74" s="237"/>
      <c r="G74" s="97"/>
      <c r="H74" s="97"/>
      <c r="I74" s="5"/>
      <c r="J74" s="45"/>
      <c r="K74" s="158" t="s">
        <v>56</v>
      </c>
      <c r="L74" s="157">
        <v>2</v>
      </c>
      <c r="M74" s="285"/>
      <c r="O74" s="5"/>
      <c r="P74" s="45"/>
      <c r="Q74" s="229"/>
      <c r="R74" s="237"/>
      <c r="S74" s="97"/>
      <c r="T74" s="97"/>
      <c r="U74" s="5"/>
      <c r="V74" s="45"/>
      <c r="W74" s="158" t="s">
        <v>56</v>
      </c>
      <c r="X74" s="157">
        <v>2</v>
      </c>
      <c r="Z74" s="2"/>
      <c r="AA74" s="164">
        <v>13</v>
      </c>
      <c r="AH74" s="74"/>
      <c r="AI74" s="74"/>
      <c r="AJ74" s="74"/>
      <c r="AK74" s="74"/>
      <c r="AL74" s="74"/>
      <c r="AM74" s="74"/>
      <c r="AN74" s="74"/>
      <c r="AO74" s="76"/>
      <c r="AP74" s="74"/>
      <c r="AQ74" s="74"/>
      <c r="AR74" s="74"/>
      <c r="AS74" s="74"/>
      <c r="AT74" s="74"/>
      <c r="AU74" s="74"/>
      <c r="AV74" s="76"/>
      <c r="AW74" s="74"/>
      <c r="AX74" s="74"/>
      <c r="AY74" s="74"/>
      <c r="AZ74" s="74"/>
    </row>
    <row r="75" spans="1:54" ht="22.5" customHeight="1">
      <c r="A75" s="114">
        <v>12</v>
      </c>
      <c r="B75" s="2"/>
      <c r="C75" s="5"/>
      <c r="D75" s="45"/>
      <c r="E75" s="231"/>
      <c r="F75" s="238"/>
      <c r="G75" s="97"/>
      <c r="H75" s="97"/>
      <c r="I75" s="5"/>
      <c r="J75" s="45"/>
      <c r="K75" s="37" t="s">
        <v>53</v>
      </c>
      <c r="L75" s="78"/>
      <c r="M75" s="285"/>
      <c r="N75" s="2"/>
      <c r="O75" s="5"/>
      <c r="P75" s="45"/>
      <c r="Q75" s="229"/>
      <c r="R75" s="237"/>
      <c r="S75" s="97"/>
      <c r="T75" s="97"/>
      <c r="U75" s="5"/>
      <c r="V75" s="45"/>
      <c r="W75" s="37" t="s">
        <v>53</v>
      </c>
      <c r="X75" s="78"/>
      <c r="Z75" s="2"/>
      <c r="AA75" s="164">
        <v>12</v>
      </c>
      <c r="AH75" s="74"/>
      <c r="AI75" s="74"/>
      <c r="AJ75" s="75" t="s">
        <v>57</v>
      </c>
      <c r="AK75" s="74"/>
      <c r="AL75" s="74"/>
      <c r="AM75" s="74"/>
      <c r="AN75" s="74"/>
      <c r="AO75" s="76"/>
      <c r="AP75" s="74"/>
      <c r="AQ75" s="75"/>
      <c r="AR75" s="74"/>
      <c r="AS75" s="74"/>
      <c r="AT75" s="74"/>
      <c r="AU75" s="74"/>
      <c r="AV75" s="76"/>
      <c r="AW75" s="74"/>
      <c r="AX75" s="74"/>
      <c r="AY75" s="74"/>
      <c r="AZ75" s="74"/>
    </row>
    <row r="76" spans="1:54" ht="22.5" customHeight="1">
      <c r="A76" s="114">
        <v>11</v>
      </c>
      <c r="B76" s="2"/>
      <c r="C76" s="5"/>
      <c r="D76" s="45"/>
      <c r="E76" s="233" t="s">
        <v>33</v>
      </c>
      <c r="F76" s="234">
        <v>2</v>
      </c>
      <c r="G76" s="97"/>
      <c r="H76" s="97"/>
      <c r="I76" s="5"/>
      <c r="J76" s="45"/>
      <c r="K76" s="260" t="s">
        <v>46</v>
      </c>
      <c r="L76" s="261">
        <v>1</v>
      </c>
      <c r="M76" s="285"/>
      <c r="N76" s="2"/>
      <c r="O76" s="5"/>
      <c r="P76" s="45"/>
      <c r="Q76" s="231"/>
      <c r="R76" s="238"/>
      <c r="S76" s="97"/>
      <c r="T76" s="97"/>
      <c r="U76" s="5"/>
      <c r="V76" s="45"/>
      <c r="W76" s="260" t="s">
        <v>46</v>
      </c>
      <c r="X76" s="261">
        <v>1</v>
      </c>
      <c r="Z76" s="2"/>
      <c r="AA76" s="164">
        <v>11</v>
      </c>
      <c r="AH76" s="74"/>
      <c r="AI76" s="74"/>
      <c r="AJ76" s="77" t="s">
        <v>58</v>
      </c>
      <c r="AK76" s="74"/>
      <c r="AL76" s="74"/>
      <c r="AM76" s="74"/>
      <c r="AN76" s="74"/>
      <c r="AO76" s="76"/>
      <c r="AP76" s="74"/>
      <c r="AQ76" s="75" t="s">
        <v>41</v>
      </c>
      <c r="AR76" s="74"/>
      <c r="AS76" s="74"/>
      <c r="AT76" s="74"/>
      <c r="AU76" s="74"/>
      <c r="AV76" s="76"/>
      <c r="AW76" s="74"/>
      <c r="AX76" s="75" t="s">
        <v>42</v>
      </c>
      <c r="AY76" s="74"/>
      <c r="AZ76" s="74"/>
    </row>
    <row r="77" spans="1:54" ht="22.5" customHeight="1">
      <c r="A77" s="114">
        <v>10</v>
      </c>
      <c r="B77" s="2"/>
      <c r="C77" s="5"/>
      <c r="D77" s="45"/>
      <c r="E77" s="235"/>
      <c r="F77" s="236"/>
      <c r="I77" s="5"/>
      <c r="J77" s="45"/>
      <c r="K77" s="228" t="s">
        <v>48</v>
      </c>
      <c r="L77" s="234">
        <v>10</v>
      </c>
      <c r="M77" s="285"/>
      <c r="N77" s="2"/>
      <c r="O77" s="5"/>
      <c r="P77" s="43"/>
      <c r="Q77" s="275" t="s">
        <v>32</v>
      </c>
      <c r="R77" s="276">
        <v>1</v>
      </c>
      <c r="U77" s="5"/>
      <c r="V77" s="43"/>
      <c r="W77" s="228" t="s">
        <v>48</v>
      </c>
      <c r="X77" s="234">
        <v>10</v>
      </c>
      <c r="Z77" s="2"/>
      <c r="AA77" s="164">
        <v>10</v>
      </c>
      <c r="AH77" s="74"/>
      <c r="AI77" s="74"/>
      <c r="AJ77" s="77" t="s">
        <v>43</v>
      </c>
      <c r="AK77" s="74"/>
      <c r="AL77" s="74"/>
      <c r="AM77" s="74"/>
      <c r="AN77" s="74"/>
      <c r="AO77" s="76"/>
      <c r="AP77" s="74"/>
      <c r="AQ77" s="77" t="s">
        <v>44</v>
      </c>
      <c r="AR77" s="74"/>
      <c r="AS77" s="74"/>
      <c r="AT77" s="74"/>
      <c r="AU77" s="74"/>
      <c r="AV77" s="76"/>
      <c r="AW77" s="74"/>
      <c r="AX77" s="77" t="s">
        <v>45</v>
      </c>
      <c r="AY77" s="74"/>
      <c r="AZ77" s="74"/>
    </row>
    <row r="78" spans="1:54" ht="22.5" customHeight="1" thickBot="1">
      <c r="A78" s="114">
        <v>9</v>
      </c>
      <c r="B78" s="2"/>
      <c r="C78" s="158" t="s">
        <v>51</v>
      </c>
      <c r="D78" s="157">
        <v>2</v>
      </c>
      <c r="E78" s="158" t="s">
        <v>51</v>
      </c>
      <c r="F78" s="157">
        <v>2</v>
      </c>
      <c r="G78" s="97"/>
      <c r="H78" s="97"/>
      <c r="I78" s="158" t="s">
        <v>51</v>
      </c>
      <c r="J78" s="157">
        <v>2</v>
      </c>
      <c r="K78" s="229" t="s">
        <v>50</v>
      </c>
      <c r="L78" s="237"/>
      <c r="M78" s="285"/>
      <c r="N78" s="2"/>
      <c r="O78" s="158" t="s">
        <v>51</v>
      </c>
      <c r="P78" s="157">
        <v>2</v>
      </c>
      <c r="Q78" s="158" t="s">
        <v>51</v>
      </c>
      <c r="R78" s="157">
        <v>2</v>
      </c>
      <c r="S78" s="97"/>
      <c r="T78" s="97"/>
      <c r="U78" s="158" t="s">
        <v>51</v>
      </c>
      <c r="V78" s="157">
        <v>2</v>
      </c>
      <c r="W78" s="229" t="s">
        <v>50</v>
      </c>
      <c r="X78" s="237"/>
      <c r="Z78" s="2"/>
      <c r="AA78" s="164">
        <v>9</v>
      </c>
      <c r="AH78" s="74"/>
      <c r="AI78" s="74"/>
      <c r="AJ78" s="74"/>
      <c r="AK78" s="74"/>
      <c r="AL78" s="74"/>
      <c r="AM78" s="74"/>
      <c r="AN78" s="74"/>
      <c r="AO78" s="76"/>
      <c r="AP78" s="74"/>
      <c r="AQ78" s="74"/>
      <c r="AR78" s="74"/>
      <c r="AS78" s="74"/>
      <c r="AT78" s="74"/>
      <c r="AU78" s="74"/>
      <c r="AV78" s="76"/>
      <c r="AW78" s="74"/>
      <c r="AX78" s="74"/>
      <c r="AY78" s="74"/>
      <c r="AZ78" s="74"/>
    </row>
    <row r="79" spans="1:54" ht="22.5" customHeight="1">
      <c r="A79" s="114">
        <v>8</v>
      </c>
      <c r="B79" s="2"/>
      <c r="C79" s="37" t="s">
        <v>53</v>
      </c>
      <c r="D79" s="78"/>
      <c r="E79" s="37" t="s">
        <v>53</v>
      </c>
      <c r="F79" s="78"/>
      <c r="G79" s="97"/>
      <c r="H79" s="97"/>
      <c r="I79" s="37" t="s">
        <v>53</v>
      </c>
      <c r="J79" s="78"/>
      <c r="K79" s="229"/>
      <c r="L79" s="237"/>
      <c r="M79" s="285"/>
      <c r="N79" s="2"/>
      <c r="O79" s="37" t="s">
        <v>53</v>
      </c>
      <c r="P79" s="78"/>
      <c r="Q79" s="37" t="s">
        <v>53</v>
      </c>
      <c r="R79" s="78"/>
      <c r="S79" s="97"/>
      <c r="T79" s="97"/>
      <c r="U79" s="37" t="s">
        <v>53</v>
      </c>
      <c r="V79" s="78"/>
      <c r="W79" s="229"/>
      <c r="X79" s="237"/>
      <c r="Z79" s="2"/>
      <c r="AA79" s="164">
        <v>8</v>
      </c>
      <c r="AH79" s="74"/>
      <c r="AI79" s="74"/>
      <c r="AJ79" s="140">
        <v>1</v>
      </c>
      <c r="AK79" s="141">
        <v>1</v>
      </c>
      <c r="AL79" s="141">
        <v>1</v>
      </c>
      <c r="AM79" s="141"/>
      <c r="AN79" s="142"/>
      <c r="AO79" s="76"/>
      <c r="AP79" s="74"/>
      <c r="AQ79" s="140">
        <v>1</v>
      </c>
      <c r="AR79" s="141">
        <v>1</v>
      </c>
      <c r="AS79" s="141">
        <v>1</v>
      </c>
      <c r="AT79" s="141"/>
      <c r="AU79" s="142"/>
      <c r="AV79" s="76"/>
      <c r="AW79" s="74"/>
      <c r="AX79" s="140">
        <v>1</v>
      </c>
      <c r="AY79" s="141">
        <v>1</v>
      </c>
      <c r="AZ79" s="141">
        <v>1</v>
      </c>
    </row>
    <row r="80" spans="1:54" ht="22.5" customHeight="1">
      <c r="A80" s="114">
        <v>7</v>
      </c>
      <c r="B80" s="2"/>
      <c r="C80" s="158" t="s">
        <v>54</v>
      </c>
      <c r="D80" s="157">
        <v>5</v>
      </c>
      <c r="E80" s="158" t="s">
        <v>54</v>
      </c>
      <c r="F80" s="157">
        <v>5</v>
      </c>
      <c r="G80" s="97"/>
      <c r="H80" s="97"/>
      <c r="I80" s="158" t="s">
        <v>54</v>
      </c>
      <c r="J80" s="157">
        <v>5</v>
      </c>
      <c r="K80" s="229"/>
      <c r="L80" s="237"/>
      <c r="M80" s="285"/>
      <c r="N80" s="2"/>
      <c r="O80" s="158" t="s">
        <v>54</v>
      </c>
      <c r="P80" s="157">
        <v>5</v>
      </c>
      <c r="Q80" s="158" t="s">
        <v>54</v>
      </c>
      <c r="R80" s="157">
        <v>5</v>
      </c>
      <c r="S80" s="97"/>
      <c r="T80" s="97"/>
      <c r="U80" s="158" t="s">
        <v>54</v>
      </c>
      <c r="V80" s="157">
        <v>5</v>
      </c>
      <c r="W80" s="229"/>
      <c r="X80" s="237"/>
      <c r="Y80" s="2"/>
      <c r="Z80" s="2"/>
      <c r="AA80" s="164">
        <v>7</v>
      </c>
      <c r="AH80" s="74"/>
      <c r="AI80" s="74"/>
      <c r="AJ80" s="143"/>
      <c r="AK80" s="167"/>
      <c r="AL80" s="167"/>
      <c r="AM80" s="167"/>
      <c r="AN80" s="64"/>
      <c r="AO80" s="76"/>
      <c r="AP80" s="74"/>
      <c r="AQ80" s="143"/>
      <c r="AR80" s="167"/>
      <c r="AS80" s="167"/>
      <c r="AT80" s="167"/>
      <c r="AU80" s="64"/>
      <c r="AV80" s="76"/>
      <c r="AW80" s="74"/>
      <c r="AX80" s="143"/>
      <c r="AY80" s="167"/>
      <c r="AZ80" s="167"/>
    </row>
    <row r="81" spans="1:54" ht="22.5" customHeight="1">
      <c r="A81" s="114">
        <v>6</v>
      </c>
      <c r="B81" s="2"/>
      <c r="C81" s="36" t="s">
        <v>55</v>
      </c>
      <c r="D81" s="11"/>
      <c r="E81" s="36" t="s">
        <v>55</v>
      </c>
      <c r="F81" s="11"/>
      <c r="G81" s="97"/>
      <c r="H81" s="97"/>
      <c r="I81" s="36" t="s">
        <v>55</v>
      </c>
      <c r="J81" s="11"/>
      <c r="K81" s="229"/>
      <c r="L81" s="237"/>
      <c r="M81" s="285"/>
      <c r="N81" s="2"/>
      <c r="O81" s="36" t="s">
        <v>55</v>
      </c>
      <c r="P81" s="11"/>
      <c r="Q81" s="36" t="s">
        <v>55</v>
      </c>
      <c r="R81" s="11"/>
      <c r="S81" s="97"/>
      <c r="T81" s="97"/>
      <c r="U81" s="36" t="s">
        <v>55</v>
      </c>
      <c r="V81" s="11"/>
      <c r="W81" s="229"/>
      <c r="X81" s="237"/>
      <c r="Y81" s="2"/>
      <c r="Z81" s="2"/>
      <c r="AA81" s="164">
        <v>6</v>
      </c>
      <c r="AH81" s="74"/>
      <c r="AI81" s="74"/>
      <c r="AJ81" s="143"/>
      <c r="AK81" s="167"/>
      <c r="AL81" s="167"/>
      <c r="AM81" s="167"/>
      <c r="AN81" s="64"/>
      <c r="AO81" s="76"/>
      <c r="AP81" s="74"/>
      <c r="AQ81" s="143"/>
      <c r="AR81" s="167"/>
      <c r="AS81" s="167"/>
      <c r="AT81" s="167"/>
      <c r="AU81" s="64"/>
      <c r="AV81" s="76"/>
      <c r="AW81" s="74"/>
      <c r="AX81" s="143"/>
      <c r="AY81" s="167"/>
      <c r="AZ81" s="167"/>
    </row>
    <row r="82" spans="1:54" ht="22.5" customHeight="1">
      <c r="A82" s="114">
        <v>5</v>
      </c>
      <c r="B82" s="2"/>
      <c r="C82" s="5"/>
      <c r="D82" s="45"/>
      <c r="E82" s="36"/>
      <c r="F82" s="11"/>
      <c r="G82" s="97"/>
      <c r="H82" s="97"/>
      <c r="I82" s="5"/>
      <c r="J82" s="45"/>
      <c r="K82" s="229"/>
      <c r="L82" s="237"/>
      <c r="M82" s="285"/>
      <c r="N82" s="2"/>
      <c r="O82" s="5"/>
      <c r="P82" s="45"/>
      <c r="Q82" s="36"/>
      <c r="R82" s="11"/>
      <c r="S82" s="97"/>
      <c r="T82" s="97"/>
      <c r="U82" s="5"/>
      <c r="V82" s="45"/>
      <c r="W82" s="229"/>
      <c r="X82" s="237"/>
      <c r="Y82" s="2"/>
      <c r="Z82" s="2"/>
      <c r="AA82" s="164">
        <v>5</v>
      </c>
      <c r="AH82" s="74"/>
      <c r="AI82" s="74"/>
      <c r="AJ82" s="61"/>
      <c r="AK82" s="167"/>
      <c r="AL82" s="167"/>
      <c r="AM82" s="167"/>
      <c r="AN82" s="62"/>
      <c r="AO82" s="76"/>
      <c r="AP82" s="74"/>
      <c r="AQ82" s="61"/>
      <c r="AR82" s="167"/>
      <c r="AS82" s="167"/>
      <c r="AT82" s="167"/>
      <c r="AU82" s="62"/>
      <c r="AV82" s="76"/>
      <c r="AW82" s="74"/>
      <c r="AX82" s="61"/>
      <c r="AY82" s="167"/>
      <c r="AZ82" s="167"/>
    </row>
    <row r="83" spans="1:54" ht="22.5" customHeight="1">
      <c r="A83" s="114">
        <v>4</v>
      </c>
      <c r="B83" s="2"/>
      <c r="C83" s="5"/>
      <c r="D83" s="45"/>
      <c r="E83" s="36"/>
      <c r="F83" s="11"/>
      <c r="G83" s="97"/>
      <c r="H83" s="97"/>
      <c r="I83" s="5"/>
      <c r="J83" s="45"/>
      <c r="K83" s="229"/>
      <c r="L83" s="237"/>
      <c r="M83" s="285"/>
      <c r="N83" s="2"/>
      <c r="O83" s="5"/>
      <c r="P83" s="45"/>
      <c r="Q83" s="36"/>
      <c r="R83" s="11"/>
      <c r="S83" s="97"/>
      <c r="T83" s="97"/>
      <c r="U83" s="5"/>
      <c r="V83" s="45"/>
      <c r="W83" s="229"/>
      <c r="X83" s="237"/>
      <c r="Z83" s="2"/>
      <c r="AA83" s="164">
        <v>4</v>
      </c>
      <c r="AH83" s="74"/>
      <c r="AI83" s="74"/>
      <c r="AJ83" s="61"/>
      <c r="AK83" s="167"/>
      <c r="AL83" s="167"/>
      <c r="AM83" s="167"/>
      <c r="AN83" s="62"/>
      <c r="AO83" s="76"/>
      <c r="AP83" s="74"/>
      <c r="AQ83" s="61"/>
      <c r="AR83" s="167"/>
      <c r="AS83" s="167"/>
      <c r="AT83" s="167"/>
      <c r="AU83" s="62"/>
      <c r="AV83" s="76"/>
      <c r="AW83" s="74"/>
      <c r="AX83" s="61"/>
      <c r="AY83" s="167"/>
      <c r="AZ83" s="167"/>
    </row>
    <row r="84" spans="1:54" ht="22.5" customHeight="1">
      <c r="A84" s="164">
        <v>3</v>
      </c>
      <c r="B84" s="2"/>
      <c r="C84" s="5"/>
      <c r="D84" s="11"/>
      <c r="E84" s="5"/>
      <c r="F84" s="11"/>
      <c r="G84" s="97"/>
      <c r="H84" s="97"/>
      <c r="I84" s="5"/>
      <c r="J84" s="11"/>
      <c r="K84" s="229"/>
      <c r="L84" s="237"/>
      <c r="M84" s="285"/>
      <c r="N84" s="2"/>
      <c r="O84" s="5"/>
      <c r="P84" s="11"/>
      <c r="Q84" s="5"/>
      <c r="R84" s="11"/>
      <c r="S84" s="97"/>
      <c r="T84" s="97"/>
      <c r="U84" s="5"/>
      <c r="V84" s="11"/>
      <c r="W84" s="229"/>
      <c r="X84" s="237"/>
      <c r="Y84" s="2"/>
      <c r="Z84" s="2"/>
      <c r="AA84" s="164">
        <v>3</v>
      </c>
      <c r="AH84" s="74"/>
      <c r="AI84" s="74"/>
      <c r="AJ84" s="55"/>
      <c r="AK84" s="167"/>
      <c r="AL84" s="167"/>
      <c r="AM84" s="167"/>
      <c r="AN84" s="56"/>
      <c r="AO84" s="79"/>
      <c r="AP84" s="74"/>
      <c r="AQ84" s="55"/>
      <c r="AR84" s="167"/>
      <c r="AS84" s="167"/>
      <c r="AT84" s="167"/>
      <c r="AU84" s="56"/>
      <c r="AV84" s="79"/>
      <c r="AW84" s="74"/>
      <c r="AX84" s="55"/>
      <c r="AY84" s="167"/>
      <c r="AZ84" s="167"/>
    </row>
    <row r="85" spans="1:54" ht="22.5" customHeight="1">
      <c r="A85" s="164">
        <v>2</v>
      </c>
      <c r="B85" s="2"/>
      <c r="C85" s="158" t="s">
        <v>56</v>
      </c>
      <c r="D85" s="157">
        <v>2</v>
      </c>
      <c r="E85" s="158" t="s">
        <v>56</v>
      </c>
      <c r="F85" s="157">
        <v>2</v>
      </c>
      <c r="G85" s="97"/>
      <c r="H85" s="97"/>
      <c r="I85" s="158" t="s">
        <v>56</v>
      </c>
      <c r="J85" s="157">
        <v>2</v>
      </c>
      <c r="K85" s="229"/>
      <c r="L85" s="237"/>
      <c r="M85" s="285"/>
      <c r="N85" s="2"/>
      <c r="O85" s="158" t="s">
        <v>56</v>
      </c>
      <c r="P85" s="157">
        <v>2</v>
      </c>
      <c r="Q85" s="158" t="s">
        <v>56</v>
      </c>
      <c r="R85" s="157">
        <v>2</v>
      </c>
      <c r="S85" s="97"/>
      <c r="T85" s="97"/>
      <c r="U85" s="158" t="s">
        <v>56</v>
      </c>
      <c r="V85" s="157">
        <v>2</v>
      </c>
      <c r="W85" s="229"/>
      <c r="X85" s="237"/>
      <c r="Y85" s="2"/>
      <c r="Z85" s="2"/>
      <c r="AA85" s="164">
        <v>2</v>
      </c>
      <c r="AH85" s="74"/>
      <c r="AI85" s="74"/>
      <c r="AJ85" s="55"/>
      <c r="AK85" s="167"/>
      <c r="AL85" s="167"/>
      <c r="AM85" s="167"/>
      <c r="AN85" s="64"/>
      <c r="AO85" s="79"/>
      <c r="AP85" s="74"/>
      <c r="AQ85" s="55"/>
      <c r="AR85" s="167"/>
      <c r="AS85" s="167"/>
      <c r="AT85" s="167"/>
      <c r="AU85" s="64"/>
      <c r="AV85" s="79"/>
      <c r="AW85" s="74"/>
      <c r="AX85" s="55"/>
      <c r="AY85" s="167"/>
      <c r="AZ85" s="167"/>
      <c r="BA85" s="167"/>
      <c r="BB85" s="64"/>
    </row>
    <row r="86" spans="1:54" ht="22.5" customHeight="1">
      <c r="A86" s="164">
        <v>1</v>
      </c>
      <c r="B86" s="88"/>
      <c r="C86" s="36" t="s">
        <v>53</v>
      </c>
      <c r="D86" s="11"/>
      <c r="E86" s="36" t="s">
        <v>53</v>
      </c>
      <c r="F86" s="11"/>
      <c r="G86" s="97"/>
      <c r="H86" s="97"/>
      <c r="I86" s="36" t="s">
        <v>53</v>
      </c>
      <c r="J86" s="11"/>
      <c r="K86" s="229"/>
      <c r="L86" s="237"/>
      <c r="M86" s="286"/>
      <c r="N86" s="88"/>
      <c r="O86" s="37" t="s">
        <v>53</v>
      </c>
      <c r="P86" s="78"/>
      <c r="Q86" s="37" t="s">
        <v>53</v>
      </c>
      <c r="R86" s="78"/>
      <c r="S86" s="97"/>
      <c r="T86" s="97"/>
      <c r="U86" s="37" t="s">
        <v>53</v>
      </c>
      <c r="V86" s="78"/>
      <c r="W86" s="231"/>
      <c r="X86" s="238"/>
      <c r="Y86" s="2"/>
      <c r="Z86" s="88"/>
      <c r="AA86" s="164">
        <v>1</v>
      </c>
      <c r="AH86" s="74"/>
      <c r="AI86" s="74"/>
      <c r="AJ86" s="144"/>
      <c r="AK86" s="170"/>
      <c r="AL86" s="170"/>
      <c r="AM86" s="170"/>
      <c r="AN86" s="16"/>
      <c r="AO86" s="79"/>
      <c r="AP86" s="74"/>
      <c r="AQ86" s="144"/>
      <c r="AR86" s="170"/>
      <c r="AS86" s="170"/>
      <c r="AT86" s="170"/>
      <c r="AU86" s="16"/>
      <c r="AV86" s="79"/>
      <c r="AW86" s="74"/>
      <c r="AX86" s="144"/>
      <c r="AY86" s="170"/>
      <c r="AZ86" s="170"/>
      <c r="BA86" s="170"/>
      <c r="BB86" s="16"/>
    </row>
    <row r="87" spans="1:54" ht="22.5" customHeight="1">
      <c r="B87" s="244"/>
      <c r="C87" s="307" t="s">
        <v>59</v>
      </c>
      <c r="D87" s="308"/>
      <c r="E87" s="308"/>
      <c r="F87" s="308"/>
      <c r="G87" s="308"/>
      <c r="H87" s="308"/>
      <c r="I87" s="308"/>
      <c r="J87" s="308"/>
      <c r="K87" s="308"/>
      <c r="L87" s="309"/>
      <c r="M87" s="287"/>
      <c r="N87" s="272"/>
      <c r="O87" s="307" t="s">
        <v>59</v>
      </c>
      <c r="P87" s="308"/>
      <c r="Q87" s="308"/>
      <c r="R87" s="308"/>
      <c r="S87" s="308"/>
      <c r="T87" s="308"/>
      <c r="U87" s="308"/>
      <c r="V87" s="308"/>
      <c r="W87" s="308"/>
      <c r="X87" s="309"/>
      <c r="Y87" s="155"/>
      <c r="Z87" s="182"/>
      <c r="AA87" s="197"/>
      <c r="AH87" s="74"/>
      <c r="AI87" s="74"/>
      <c r="AJ87" s="143">
        <v>1</v>
      </c>
      <c r="AK87" s="167">
        <v>1</v>
      </c>
      <c r="AL87" s="167">
        <v>1</v>
      </c>
      <c r="AM87" s="167"/>
      <c r="AN87" s="64"/>
      <c r="AO87" s="79"/>
      <c r="AP87" s="74"/>
      <c r="AQ87" s="143">
        <v>1</v>
      </c>
      <c r="AR87" s="167">
        <v>1</v>
      </c>
      <c r="AS87" s="167">
        <v>1</v>
      </c>
      <c r="AT87" s="167"/>
      <c r="AU87" s="64"/>
      <c r="AV87" s="79"/>
      <c r="AW87" s="74"/>
      <c r="AX87" s="143">
        <v>1</v>
      </c>
      <c r="AY87" s="167">
        <v>1</v>
      </c>
      <c r="AZ87" s="167">
        <v>1</v>
      </c>
      <c r="BA87" s="167"/>
      <c r="BB87" s="64"/>
    </row>
    <row r="88" spans="1:54" ht="22.5" customHeight="1">
      <c r="B88" s="2"/>
      <c r="C88" s="300" t="s">
        <v>60</v>
      </c>
      <c r="D88" s="301"/>
      <c r="E88" s="301"/>
      <c r="F88" s="133"/>
      <c r="G88" s="156"/>
      <c r="H88" s="156"/>
      <c r="I88" s="300" t="s">
        <v>61</v>
      </c>
      <c r="J88" s="301"/>
      <c r="K88" s="301"/>
      <c r="L88" s="133"/>
      <c r="M88" s="93"/>
      <c r="N88" s="2"/>
      <c r="O88" s="300" t="s">
        <v>60</v>
      </c>
      <c r="P88" s="301"/>
      <c r="Q88" s="301"/>
      <c r="R88" s="133"/>
      <c r="S88" s="156"/>
      <c r="T88" s="156"/>
      <c r="U88" s="300" t="s">
        <v>61</v>
      </c>
      <c r="V88" s="301"/>
      <c r="W88" s="301"/>
      <c r="X88" s="133"/>
      <c r="Y88" s="34"/>
      <c r="Z88" s="2"/>
      <c r="AA88" s="93"/>
      <c r="AB88" s="34"/>
      <c r="AE88" s="34"/>
      <c r="AH88" s="74"/>
      <c r="AI88" s="74"/>
      <c r="AJ88" s="145"/>
      <c r="AK88" s="170"/>
      <c r="AL88" s="170"/>
      <c r="AM88" s="170"/>
      <c r="AN88" s="16"/>
      <c r="AO88" s="79"/>
      <c r="AP88" s="74"/>
      <c r="AQ88" s="145"/>
      <c r="AR88" s="170"/>
      <c r="AS88" s="170"/>
      <c r="AT88" s="170"/>
      <c r="AU88" s="16"/>
      <c r="AV88" s="79"/>
      <c r="AW88" s="74"/>
      <c r="AX88" s="145"/>
      <c r="AY88" s="170"/>
      <c r="AZ88" s="170"/>
      <c r="BA88" s="170"/>
      <c r="BB88" s="16"/>
    </row>
    <row r="89" spans="1:54" ht="23.25" customHeight="1">
      <c r="C89" s="128" t="s">
        <v>62</v>
      </c>
      <c r="E89" s="34" t="s">
        <v>63</v>
      </c>
      <c r="F89" s="130"/>
      <c r="I89" s="128" t="s">
        <v>62</v>
      </c>
      <c r="K89" s="34" t="s">
        <v>63</v>
      </c>
      <c r="L89" s="130"/>
      <c r="O89" s="128" t="s">
        <v>62</v>
      </c>
      <c r="Q89" s="34" t="s">
        <v>63</v>
      </c>
      <c r="R89" s="130"/>
      <c r="U89" s="128" t="s">
        <v>62</v>
      </c>
      <c r="W89" s="34" t="s">
        <v>63</v>
      </c>
      <c r="X89" s="130"/>
      <c r="AA89" s="93"/>
      <c r="AB89" s="2"/>
      <c r="AE89" s="2"/>
      <c r="AH89" s="74"/>
      <c r="AI89" s="74"/>
      <c r="AJ89" s="145"/>
      <c r="AK89" s="170"/>
      <c r="AL89" s="170"/>
      <c r="AM89" s="170"/>
      <c r="AN89" s="16"/>
      <c r="AO89" s="79"/>
      <c r="AP89" s="74"/>
      <c r="AQ89" s="145"/>
      <c r="AR89" s="170"/>
      <c r="AS89" s="170"/>
      <c r="AT89" s="170"/>
      <c r="AU89" s="16"/>
      <c r="AV89" s="79"/>
      <c r="AW89" s="74"/>
      <c r="AX89" s="145"/>
      <c r="AY89" s="170"/>
      <c r="AZ89" s="170"/>
      <c r="BA89" s="170"/>
      <c r="BB89" s="16"/>
    </row>
    <row r="90" spans="1:54" ht="23.25" customHeight="1" thickBot="1">
      <c r="B90" s="2"/>
      <c r="C90" s="2"/>
      <c r="D90" s="97"/>
      <c r="E90" s="2"/>
      <c r="F90" s="97"/>
      <c r="G90" s="97"/>
      <c r="H90" s="97"/>
      <c r="I90" s="2"/>
      <c r="J90" s="97"/>
      <c r="K90" s="2"/>
      <c r="L90" s="97"/>
      <c r="M90" s="97"/>
      <c r="N90" s="2"/>
      <c r="O90" s="2"/>
      <c r="P90" s="97"/>
      <c r="Q90" s="2"/>
      <c r="R90" s="97"/>
      <c r="S90" s="97"/>
      <c r="T90" s="97"/>
      <c r="U90" s="2"/>
      <c r="V90" s="97"/>
      <c r="W90" s="2"/>
      <c r="X90" s="97"/>
      <c r="Y90" s="2"/>
      <c r="Z90" s="2"/>
      <c r="AA90" s="93"/>
      <c r="AB90" s="2"/>
      <c r="AE90" s="2"/>
      <c r="AH90" s="74"/>
      <c r="AI90" s="74"/>
      <c r="AJ90" s="146"/>
      <c r="AK90" s="138"/>
      <c r="AL90" s="138"/>
      <c r="AM90" s="138"/>
      <c r="AN90" s="15"/>
      <c r="AO90" s="79"/>
      <c r="AP90" s="74"/>
      <c r="AQ90" s="146"/>
      <c r="AR90" s="138"/>
      <c r="AS90" s="138"/>
      <c r="AT90" s="138"/>
      <c r="AU90" s="15"/>
      <c r="AV90" s="79"/>
      <c r="AW90" s="74"/>
      <c r="AX90" s="146"/>
      <c r="AY90" s="138"/>
      <c r="AZ90" s="138"/>
      <c r="BA90" s="138"/>
      <c r="BB90" s="15"/>
    </row>
    <row r="91" spans="1:54" ht="23.25" customHeight="1" thickTop="1">
      <c r="Z91" s="2"/>
      <c r="AH91" s="74"/>
      <c r="AI91" s="74"/>
      <c r="AJ91" s="61"/>
      <c r="AK91" s="69"/>
      <c r="AL91" s="69"/>
      <c r="AM91" s="69"/>
      <c r="AN91" s="70"/>
      <c r="AO91" s="79"/>
      <c r="AP91" s="74"/>
      <c r="AQ91" s="61"/>
      <c r="AR91" s="69"/>
      <c r="AS91" s="69"/>
      <c r="AT91" s="69"/>
      <c r="AU91" s="70"/>
      <c r="AV91" s="79"/>
      <c r="AW91" s="74"/>
      <c r="AX91" s="61"/>
      <c r="AY91" s="69"/>
      <c r="AZ91" s="69"/>
      <c r="BA91" s="69"/>
      <c r="BB91" s="70"/>
    </row>
    <row r="92" spans="1:54" ht="23.25" customHeight="1">
      <c r="C92" s="90"/>
      <c r="I92" s="90"/>
      <c r="O92" s="90"/>
      <c r="U92" s="90"/>
      <c r="Z92" s="2"/>
      <c r="AH92" s="74"/>
      <c r="AI92" s="74"/>
      <c r="AJ92" s="55"/>
      <c r="AK92" s="167"/>
      <c r="AL92" s="167"/>
      <c r="AM92" s="167"/>
      <c r="AN92" s="64"/>
      <c r="AO92" s="79"/>
      <c r="AP92" s="74"/>
      <c r="AQ92" s="55"/>
      <c r="AR92" s="167"/>
      <c r="AS92" s="167"/>
      <c r="AT92" s="167"/>
      <c r="AU92" s="64"/>
      <c r="AV92" s="79"/>
      <c r="AW92" s="74"/>
      <c r="AX92" s="55"/>
      <c r="AY92" s="167"/>
      <c r="AZ92" s="167"/>
      <c r="BA92" s="167"/>
      <c r="BB92" s="64"/>
    </row>
    <row r="93" spans="1:54" ht="23.25" customHeight="1">
      <c r="B93" s="65"/>
      <c r="C93" s="185">
        <v>329</v>
      </c>
      <c r="D93" s="99"/>
      <c r="E93" s="186"/>
      <c r="F93" s="98"/>
      <c r="G93" s="98"/>
      <c r="H93" s="98"/>
      <c r="I93" s="186"/>
      <c r="J93" s="99"/>
      <c r="K93" s="186"/>
      <c r="L93" s="108"/>
      <c r="M93" s="108"/>
      <c r="N93" s="65"/>
      <c r="O93" s="185">
        <v>329</v>
      </c>
      <c r="P93" s="99"/>
      <c r="Q93" s="186"/>
      <c r="R93" s="98"/>
      <c r="S93" s="98"/>
      <c r="T93" s="98"/>
      <c r="U93" s="186"/>
      <c r="V93" s="99"/>
      <c r="W93" s="186"/>
      <c r="X93" s="108"/>
      <c r="Y93" s="65"/>
      <c r="Z93" s="65"/>
      <c r="AA93" s="108"/>
      <c r="AB93" s="91"/>
      <c r="AH93" s="74"/>
      <c r="AI93" s="74"/>
      <c r="AJ93" s="67"/>
      <c r="AK93" s="167"/>
      <c r="AL93" s="167"/>
      <c r="AM93" s="167"/>
      <c r="AN93" s="64"/>
      <c r="AO93" s="89"/>
      <c r="AP93" s="74"/>
      <c r="AQ93" s="67"/>
      <c r="AR93" s="167"/>
      <c r="AS93" s="167"/>
      <c r="AT93" s="167"/>
      <c r="AU93" s="64"/>
      <c r="AV93" s="79"/>
      <c r="AW93" s="74"/>
      <c r="AX93" s="67"/>
      <c r="AY93" s="167"/>
      <c r="AZ93" s="167"/>
      <c r="BA93" s="167"/>
      <c r="BB93" s="64"/>
    </row>
    <row r="94" spans="1:54" ht="23.25" customHeight="1">
      <c r="B94" s="65"/>
      <c r="C94" s="186"/>
      <c r="D94" s="99"/>
      <c r="E94" s="185"/>
      <c r="F94" s="98"/>
      <c r="G94" s="98"/>
      <c r="H94" s="98"/>
      <c r="I94" s="185"/>
      <c r="J94" s="99"/>
      <c r="K94" s="185"/>
      <c r="L94" s="108"/>
      <c r="M94" s="108"/>
      <c r="N94" s="65"/>
      <c r="O94" s="186"/>
      <c r="P94" s="99"/>
      <c r="Q94" s="185"/>
      <c r="R94" s="98"/>
      <c r="S94" s="98"/>
      <c r="T94" s="98"/>
      <c r="U94" s="185"/>
      <c r="V94" s="99"/>
      <c r="W94" s="185"/>
      <c r="X94" s="108"/>
      <c r="Y94" s="65"/>
      <c r="Z94" s="65"/>
      <c r="AA94" s="108"/>
      <c r="AB94" s="91"/>
      <c r="AH94" s="74"/>
      <c r="AI94" s="74"/>
      <c r="AJ94" s="143">
        <v>49</v>
      </c>
      <c r="AK94" s="167">
        <v>49</v>
      </c>
      <c r="AL94" s="167">
        <v>49</v>
      </c>
      <c r="AM94" s="167">
        <v>50</v>
      </c>
      <c r="AN94" s="64">
        <v>50</v>
      </c>
      <c r="AO94" s="79"/>
      <c r="AP94" s="74"/>
      <c r="AQ94" s="143">
        <v>74</v>
      </c>
      <c r="AR94" s="167">
        <v>74</v>
      </c>
      <c r="AS94" s="167">
        <v>74</v>
      </c>
      <c r="AT94" s="167">
        <v>75</v>
      </c>
      <c r="AU94" s="64">
        <v>75</v>
      </c>
      <c r="AV94" s="79"/>
      <c r="AW94" s="74"/>
      <c r="AX94" s="143">
        <v>24</v>
      </c>
      <c r="AY94" s="167">
        <v>24</v>
      </c>
      <c r="AZ94" s="167">
        <v>24</v>
      </c>
      <c r="BA94" s="167">
        <v>25</v>
      </c>
      <c r="BB94" s="64">
        <v>25</v>
      </c>
    </row>
    <row r="95" spans="1:54" ht="23.25" customHeight="1">
      <c r="B95" s="91"/>
      <c r="C95" s="185">
        <v>322</v>
      </c>
      <c r="D95" s="99"/>
      <c r="E95" s="185"/>
      <c r="F95" s="99"/>
      <c r="G95" s="99"/>
      <c r="H95" s="99"/>
      <c r="I95" s="185"/>
      <c r="J95" s="99"/>
      <c r="K95" s="185"/>
      <c r="L95" s="100"/>
      <c r="M95" s="100"/>
      <c r="N95" s="91"/>
      <c r="O95" s="185">
        <v>322</v>
      </c>
      <c r="P95" s="99"/>
      <c r="Q95" s="185"/>
      <c r="R95" s="99"/>
      <c r="S95" s="99"/>
      <c r="T95" s="99"/>
      <c r="U95" s="185"/>
      <c r="V95" s="99"/>
      <c r="W95" s="185"/>
      <c r="X95" s="100"/>
      <c r="Y95" s="91"/>
      <c r="Z95" s="65"/>
      <c r="AA95" s="100"/>
      <c r="AB95" s="91"/>
      <c r="AH95" s="74"/>
      <c r="AI95" s="74"/>
      <c r="AJ95" s="143">
        <v>49</v>
      </c>
      <c r="AK95" s="167">
        <v>49</v>
      </c>
      <c r="AL95" s="167">
        <v>49</v>
      </c>
      <c r="AM95" s="167">
        <v>50</v>
      </c>
      <c r="AN95" s="64">
        <v>50</v>
      </c>
      <c r="AO95" s="76"/>
      <c r="AP95" s="74"/>
      <c r="AQ95" s="143">
        <v>24</v>
      </c>
      <c r="AR95" s="167">
        <v>24</v>
      </c>
      <c r="AS95" s="167">
        <v>24</v>
      </c>
      <c r="AT95" s="167">
        <v>25</v>
      </c>
      <c r="AU95" s="64">
        <v>25</v>
      </c>
      <c r="AV95" s="76"/>
      <c r="AW95" s="74"/>
      <c r="AX95" s="143">
        <v>74</v>
      </c>
      <c r="AY95" s="167">
        <v>74</v>
      </c>
      <c r="AZ95" s="167">
        <v>74</v>
      </c>
      <c r="BA95" s="167">
        <v>75</v>
      </c>
      <c r="BB95" s="64">
        <v>75</v>
      </c>
    </row>
    <row r="96" spans="1:54" ht="23.25" customHeight="1" thickBot="1">
      <c r="B96" s="91"/>
      <c r="C96" s="185">
        <v>323</v>
      </c>
      <c r="D96" s="99"/>
      <c r="E96" s="185"/>
      <c r="F96" s="99"/>
      <c r="G96" s="99"/>
      <c r="H96" s="99"/>
      <c r="I96" s="185"/>
      <c r="J96" s="99"/>
      <c r="K96" s="185"/>
      <c r="L96" s="100"/>
      <c r="M96" s="100"/>
      <c r="N96" s="91"/>
      <c r="O96" s="185">
        <v>323</v>
      </c>
      <c r="P96" s="99"/>
      <c r="Q96" s="185"/>
      <c r="R96" s="99"/>
      <c r="S96" s="99"/>
      <c r="T96" s="99"/>
      <c r="U96" s="185"/>
      <c r="V96" s="99"/>
      <c r="W96" s="185"/>
      <c r="X96" s="100"/>
      <c r="Y96" s="91"/>
      <c r="Z96" s="65"/>
      <c r="AA96" s="100"/>
      <c r="AB96" s="91"/>
      <c r="AH96" s="74"/>
      <c r="AI96" s="74"/>
      <c r="AJ96" s="55"/>
      <c r="AK96" s="73"/>
      <c r="AL96" s="73"/>
      <c r="AM96" s="73"/>
      <c r="AN96" s="64"/>
      <c r="AO96" s="76"/>
      <c r="AP96" s="74"/>
      <c r="AQ96" s="55"/>
      <c r="AR96" s="73"/>
      <c r="AS96" s="73"/>
      <c r="AT96" s="73"/>
      <c r="AU96" s="64"/>
      <c r="AV96" s="76"/>
      <c r="AW96" s="74"/>
      <c r="AX96" s="55"/>
      <c r="AY96" s="73"/>
      <c r="AZ96" s="73"/>
      <c r="BA96" s="73"/>
      <c r="BB96" s="64"/>
    </row>
    <row r="97" spans="1:54" s="24" customFormat="1" ht="23.25" customHeight="1" thickTop="1" thickBot="1">
      <c r="A97" s="112"/>
      <c r="B97" s="91"/>
      <c r="C97" s="185">
        <v>324</v>
      </c>
      <c r="D97" s="99"/>
      <c r="E97" s="185"/>
      <c r="F97" s="99"/>
      <c r="G97" s="99"/>
      <c r="H97" s="99"/>
      <c r="I97" s="185"/>
      <c r="J97" s="99"/>
      <c r="K97" s="185"/>
      <c r="L97" s="100"/>
      <c r="M97" s="100"/>
      <c r="N97" s="91"/>
      <c r="O97" s="185">
        <v>324</v>
      </c>
      <c r="P97" s="99"/>
      <c r="Q97" s="185"/>
      <c r="R97" s="99"/>
      <c r="S97" s="99"/>
      <c r="T97" s="99"/>
      <c r="U97" s="185"/>
      <c r="V97" s="99"/>
      <c r="W97" s="185"/>
      <c r="X97" s="100"/>
      <c r="Y97" s="91"/>
      <c r="Z97" s="65"/>
      <c r="AA97" s="100"/>
      <c r="AB97" s="91"/>
      <c r="AC97" s="1"/>
      <c r="AD97" s="1"/>
      <c r="AE97" s="1"/>
      <c r="AH97" s="92"/>
      <c r="AI97" s="92"/>
      <c r="AJ97" s="147">
        <f>SUM(AJ79:AJ96)</f>
        <v>100</v>
      </c>
      <c r="AK97" s="13">
        <f>SUM(AK79:AK96)</f>
        <v>100</v>
      </c>
      <c r="AL97" s="13">
        <f>SUM(AL79:AL96)</f>
        <v>100</v>
      </c>
      <c r="AM97" s="13">
        <f>SUM(AM79:AM96)</f>
        <v>100</v>
      </c>
      <c r="AN97" s="14">
        <f>SUM(AN79:AN96)</f>
        <v>100</v>
      </c>
      <c r="AO97" s="76"/>
      <c r="AP97" s="74"/>
      <c r="AQ97" s="147">
        <f>SUM(AQ79:AQ96)</f>
        <v>100</v>
      </c>
      <c r="AR97" s="13">
        <f>SUM(AR79:AR96)</f>
        <v>100</v>
      </c>
      <c r="AS97" s="13">
        <f>SUM(AS79:AS96)</f>
        <v>100</v>
      </c>
      <c r="AT97" s="13">
        <f>SUM(AT79:AT96)</f>
        <v>100</v>
      </c>
      <c r="AU97" s="14">
        <f>SUM(AU79:AU96)</f>
        <v>100</v>
      </c>
      <c r="AV97" s="76"/>
      <c r="AW97" s="74"/>
      <c r="AX97" s="147">
        <f>SUM(AX79:AX96)</f>
        <v>100</v>
      </c>
      <c r="AY97" s="13">
        <f>SUM(AY79:AY96)</f>
        <v>100</v>
      </c>
      <c r="AZ97" s="13">
        <f>SUM(AZ79:AZ96)</f>
        <v>100</v>
      </c>
      <c r="BA97" s="13">
        <f>SUM(BA79:BA96)</f>
        <v>100</v>
      </c>
      <c r="BB97" s="14">
        <f>SUM(BB79:BB96)</f>
        <v>100</v>
      </c>
    </row>
    <row r="98" spans="1:54" ht="23.25" customHeight="1">
      <c r="B98" s="91"/>
      <c r="C98" s="185">
        <v>370</v>
      </c>
      <c r="D98" s="99"/>
      <c r="E98" s="185"/>
      <c r="F98" s="99"/>
      <c r="G98" s="99"/>
      <c r="H98" s="99"/>
      <c r="I98" s="185"/>
      <c r="J98" s="99"/>
      <c r="K98" s="185"/>
      <c r="L98" s="100"/>
      <c r="M98" s="100"/>
      <c r="N98" s="91"/>
      <c r="O98" s="185">
        <v>370</v>
      </c>
      <c r="P98" s="99"/>
      <c r="Q98" s="185"/>
      <c r="R98" s="99"/>
      <c r="S98" s="99"/>
      <c r="T98" s="99"/>
      <c r="U98" s="185"/>
      <c r="V98" s="99"/>
      <c r="W98" s="185"/>
      <c r="X98" s="100"/>
      <c r="Y98" s="91"/>
      <c r="Z98" s="65"/>
      <c r="AA98" s="100"/>
      <c r="AB98" s="91"/>
      <c r="AH98" s="74"/>
      <c r="AI98" s="74"/>
      <c r="AJ98" s="77"/>
      <c r="AK98" s="74"/>
      <c r="AL98" s="74"/>
      <c r="AM98" s="74"/>
      <c r="AN98" s="74"/>
      <c r="AO98" s="76"/>
      <c r="AP98" s="74"/>
      <c r="AQ98" s="77"/>
      <c r="AR98" s="74"/>
      <c r="AS98" s="74"/>
      <c r="AT98" s="74"/>
      <c r="AU98" s="74"/>
      <c r="AV98" s="76"/>
      <c r="AW98" s="74"/>
      <c r="AX98" s="77"/>
      <c r="AY98" s="74"/>
      <c r="AZ98" s="74"/>
      <c r="BA98" s="74"/>
      <c r="BB98" s="74"/>
    </row>
    <row r="99" spans="1:54" ht="23.25" customHeight="1">
      <c r="B99" s="91"/>
      <c r="C99" s="185">
        <v>326</v>
      </c>
      <c r="D99" s="99"/>
      <c r="E99" s="185"/>
      <c r="F99" s="99"/>
      <c r="G99" s="99"/>
      <c r="H99" s="99"/>
      <c r="I99" s="185"/>
      <c r="J99" s="99"/>
      <c r="K99" s="185"/>
      <c r="L99" s="100"/>
      <c r="M99" s="100"/>
      <c r="N99" s="91"/>
      <c r="O99" s="185">
        <v>326</v>
      </c>
      <c r="P99" s="99"/>
      <c r="Q99" s="185"/>
      <c r="R99" s="99"/>
      <c r="S99" s="99"/>
      <c r="T99" s="99"/>
      <c r="U99" s="185"/>
      <c r="V99" s="99"/>
      <c r="W99" s="185"/>
      <c r="X99" s="100"/>
      <c r="Y99" s="91"/>
      <c r="Z99" s="65"/>
      <c r="AA99" s="100"/>
      <c r="AB99" s="91"/>
      <c r="AH99" s="74"/>
      <c r="AI99" s="74"/>
      <c r="AJ99" s="85"/>
      <c r="AK99" s="74"/>
      <c r="AL99" s="74"/>
      <c r="AM99" s="74"/>
      <c r="AN99" s="74"/>
      <c r="AO99" s="76"/>
      <c r="AP99" s="74"/>
      <c r="AQ99" s="77"/>
      <c r="AR99" s="74"/>
      <c r="AS99" s="74"/>
      <c r="AT99" s="74"/>
      <c r="AU99" s="74"/>
      <c r="AV99" s="76"/>
      <c r="AW99" s="74"/>
      <c r="AX99" s="77"/>
      <c r="AY99" s="74"/>
      <c r="AZ99" s="74"/>
      <c r="BA99" s="74"/>
      <c r="BB99" s="74"/>
    </row>
    <row r="100" spans="1:54" ht="23.25" customHeight="1">
      <c r="B100" s="91"/>
      <c r="C100" s="185">
        <v>340</v>
      </c>
      <c r="D100" s="99"/>
      <c r="E100" s="185"/>
      <c r="F100" s="99"/>
      <c r="G100" s="99"/>
      <c r="H100" s="99"/>
      <c r="I100" s="185"/>
      <c r="J100" s="99"/>
      <c r="K100" s="185"/>
      <c r="L100" s="100"/>
      <c r="M100" s="100"/>
      <c r="N100" s="91"/>
      <c r="O100" s="185">
        <v>340</v>
      </c>
      <c r="P100" s="99"/>
      <c r="Q100" s="185"/>
      <c r="R100" s="99"/>
      <c r="S100" s="99"/>
      <c r="T100" s="99"/>
      <c r="U100" s="185"/>
      <c r="V100" s="99"/>
      <c r="W100" s="185"/>
      <c r="X100" s="100"/>
      <c r="Y100" s="91"/>
      <c r="Z100" s="65"/>
      <c r="AA100" s="100"/>
      <c r="AB100" s="91"/>
      <c r="AH100" s="74"/>
      <c r="AI100" s="74"/>
      <c r="AJ100" s="77"/>
      <c r="AK100" s="74"/>
      <c r="AL100" s="74"/>
      <c r="AM100" s="74"/>
      <c r="AN100" s="74"/>
      <c r="AO100" s="76"/>
      <c r="AP100" s="74"/>
      <c r="AQ100" s="85"/>
      <c r="AR100" s="74"/>
      <c r="AS100" s="74"/>
      <c r="AT100" s="74"/>
      <c r="AU100" s="74"/>
      <c r="AV100" s="76"/>
      <c r="AW100" s="74"/>
      <c r="AX100" s="85"/>
      <c r="AY100" s="74"/>
      <c r="AZ100" s="74"/>
      <c r="BA100" s="85"/>
      <c r="BB100" s="74"/>
    </row>
    <row r="101" spans="1:54" ht="23.25" customHeight="1">
      <c r="B101" s="91"/>
      <c r="C101" s="185">
        <v>341</v>
      </c>
      <c r="D101" s="99"/>
      <c r="E101" s="185"/>
      <c r="F101" s="99"/>
      <c r="G101" s="99"/>
      <c r="H101" s="99"/>
      <c r="I101" s="185"/>
      <c r="J101" s="99"/>
      <c r="K101" s="185"/>
      <c r="L101" s="100"/>
      <c r="M101" s="100"/>
      <c r="N101" s="91"/>
      <c r="O101" s="185">
        <v>341</v>
      </c>
      <c r="P101" s="99"/>
      <c r="Q101" s="185"/>
      <c r="R101" s="99"/>
      <c r="S101" s="99"/>
      <c r="T101" s="99"/>
      <c r="U101" s="185"/>
      <c r="V101" s="99"/>
      <c r="W101" s="185"/>
      <c r="X101" s="100"/>
      <c r="Y101" s="91"/>
    </row>
    <row r="102" spans="1:54" ht="23.25" customHeight="1">
      <c r="B102" s="91"/>
      <c r="C102" s="185"/>
      <c r="D102" s="99"/>
      <c r="E102" s="185"/>
      <c r="F102" s="99"/>
      <c r="G102" s="99"/>
      <c r="H102" s="99"/>
      <c r="I102" s="185"/>
      <c r="J102" s="99"/>
      <c r="K102" s="185"/>
      <c r="L102" s="100"/>
      <c r="M102" s="100"/>
      <c r="N102" s="91"/>
      <c r="O102" s="185"/>
      <c r="P102" s="99"/>
      <c r="Q102" s="185"/>
      <c r="R102" s="99"/>
      <c r="S102" s="99"/>
      <c r="T102" s="99"/>
      <c r="U102" s="185"/>
      <c r="V102" s="99"/>
      <c r="W102" s="185"/>
      <c r="X102" s="100"/>
      <c r="Y102" s="91"/>
    </row>
    <row r="103" spans="1:54" ht="23.25" customHeight="1">
      <c r="B103" s="91"/>
      <c r="C103" s="185"/>
      <c r="D103" s="99"/>
      <c r="E103" s="185">
        <v>351</v>
      </c>
      <c r="F103" s="99"/>
      <c r="G103" s="99"/>
      <c r="H103" s="99"/>
      <c r="I103" s="185"/>
      <c r="J103" s="99"/>
      <c r="K103" s="185"/>
      <c r="L103" s="100"/>
      <c r="M103" s="100"/>
      <c r="N103" s="91"/>
      <c r="O103" s="185"/>
      <c r="P103" s="99"/>
      <c r="Q103" s="185">
        <v>351</v>
      </c>
      <c r="R103" s="99"/>
      <c r="S103" s="99"/>
      <c r="T103" s="99"/>
      <c r="U103" s="185"/>
      <c r="V103" s="99"/>
      <c r="W103" s="185"/>
      <c r="X103" s="100"/>
      <c r="Y103" s="91"/>
    </row>
    <row r="104" spans="1:54" ht="23.25" customHeight="1">
      <c r="B104" s="91"/>
      <c r="C104" s="185"/>
      <c r="D104" s="99"/>
      <c r="E104" s="185">
        <v>352</v>
      </c>
      <c r="F104" s="99"/>
      <c r="G104" s="99"/>
      <c r="H104" s="99"/>
      <c r="I104" s="185"/>
      <c r="J104" s="99"/>
      <c r="K104" s="185"/>
      <c r="L104" s="100"/>
      <c r="M104" s="100"/>
      <c r="N104" s="91"/>
      <c r="O104" s="185"/>
      <c r="P104" s="99"/>
      <c r="Q104" s="185">
        <v>352</v>
      </c>
      <c r="R104" s="99"/>
      <c r="S104" s="99"/>
      <c r="T104" s="99"/>
      <c r="U104" s="185"/>
      <c r="V104" s="99"/>
      <c r="W104" s="185"/>
      <c r="X104" s="100"/>
      <c r="Y104" s="91"/>
    </row>
    <row r="105" spans="1:54" ht="23.25" customHeight="1">
      <c r="B105" s="91"/>
      <c r="C105" s="185"/>
      <c r="D105" s="99"/>
      <c r="E105" s="185"/>
      <c r="F105" s="99"/>
      <c r="G105" s="99"/>
      <c r="H105" s="99"/>
      <c r="I105" s="185"/>
      <c r="J105" s="99"/>
      <c r="K105" s="185"/>
      <c r="L105" s="100"/>
      <c r="M105" s="100"/>
      <c r="N105" s="91"/>
      <c r="O105" s="185"/>
      <c r="P105" s="99"/>
      <c r="Q105" s="185"/>
      <c r="R105" s="99"/>
      <c r="S105" s="99"/>
      <c r="T105" s="99"/>
      <c r="U105" s="185"/>
      <c r="V105" s="99"/>
      <c r="W105" s="185"/>
      <c r="X105" s="100"/>
      <c r="Y105" s="91"/>
    </row>
    <row r="106" spans="1:54" ht="23.25" customHeight="1">
      <c r="B106" s="91"/>
      <c r="C106" s="185"/>
      <c r="D106" s="99"/>
      <c r="E106" s="185"/>
      <c r="F106" s="99"/>
      <c r="G106" s="99"/>
      <c r="H106" s="99"/>
      <c r="I106" s="185">
        <v>520</v>
      </c>
      <c r="J106" s="98"/>
      <c r="K106" s="185"/>
      <c r="L106" s="100"/>
      <c r="M106" s="100"/>
      <c r="N106" s="91"/>
      <c r="O106" s="185"/>
      <c r="P106" s="99"/>
      <c r="Q106" s="185"/>
      <c r="R106" s="99"/>
      <c r="S106" s="99"/>
      <c r="T106" s="99"/>
      <c r="U106" s="185">
        <v>520</v>
      </c>
      <c r="V106" s="98"/>
      <c r="W106" s="185"/>
      <c r="X106" s="100"/>
      <c r="Y106" s="91"/>
    </row>
    <row r="107" spans="1:54" ht="23.25" customHeight="1">
      <c r="B107" s="91"/>
      <c r="C107" s="165"/>
      <c r="D107" s="99"/>
      <c r="E107" s="185"/>
      <c r="F107" s="99"/>
      <c r="G107" s="99"/>
      <c r="H107" s="99"/>
      <c r="I107" s="185">
        <v>550</v>
      </c>
      <c r="J107" s="99"/>
      <c r="K107" s="185"/>
      <c r="L107" s="100"/>
      <c r="M107" s="100"/>
      <c r="N107" s="91"/>
      <c r="O107" s="165"/>
      <c r="P107" s="99"/>
      <c r="Q107" s="185"/>
      <c r="R107" s="99"/>
      <c r="S107" s="99"/>
      <c r="T107" s="99"/>
      <c r="U107" s="185">
        <v>550</v>
      </c>
      <c r="V107" s="99"/>
      <c r="W107" s="185"/>
      <c r="X107" s="100"/>
      <c r="Y107" s="91"/>
    </row>
    <row r="108" spans="1:54" ht="23.25" customHeight="1">
      <c r="B108" s="91"/>
      <c r="C108" s="185"/>
      <c r="D108" s="99"/>
      <c r="E108" s="185"/>
      <c r="F108" s="99"/>
      <c r="G108" s="99"/>
      <c r="H108" s="99"/>
      <c r="I108" s="185">
        <v>555</v>
      </c>
      <c r="J108" s="99"/>
      <c r="K108" s="185"/>
      <c r="L108" s="100"/>
      <c r="M108" s="100"/>
      <c r="N108" s="91"/>
      <c r="O108" s="185"/>
      <c r="P108" s="99"/>
      <c r="Q108" s="185"/>
      <c r="R108" s="99"/>
      <c r="S108" s="99"/>
      <c r="T108" s="99"/>
      <c r="U108" s="185">
        <v>555</v>
      </c>
      <c r="V108" s="99"/>
      <c r="W108" s="185"/>
      <c r="X108" s="100"/>
      <c r="Y108" s="91"/>
    </row>
    <row r="109" spans="1:54" ht="23.25" customHeight="1">
      <c r="B109" s="91"/>
      <c r="C109" s="185"/>
      <c r="D109" s="99"/>
      <c r="E109" s="185"/>
      <c r="F109" s="99"/>
      <c r="G109" s="99"/>
      <c r="H109" s="99"/>
      <c r="I109" s="185"/>
      <c r="J109" s="99"/>
      <c r="K109" s="185">
        <v>560</v>
      </c>
      <c r="L109" s="100"/>
      <c r="M109" s="100"/>
      <c r="N109" s="91"/>
      <c r="O109" s="185"/>
      <c r="P109" s="99"/>
      <c r="Q109" s="185"/>
      <c r="R109" s="99"/>
      <c r="S109" s="99"/>
      <c r="T109" s="99"/>
      <c r="U109" s="185"/>
      <c r="V109" s="99"/>
      <c r="W109" s="185">
        <v>560</v>
      </c>
      <c r="X109" s="100"/>
      <c r="Y109" s="91"/>
    </row>
    <row r="110" spans="1:54" ht="23.25" customHeight="1">
      <c r="B110" s="91"/>
      <c r="C110" s="185"/>
      <c r="D110" s="99"/>
      <c r="E110" s="185"/>
      <c r="F110" s="99"/>
      <c r="G110" s="99"/>
      <c r="H110" s="99"/>
      <c r="I110" s="185"/>
      <c r="K110" s="185">
        <v>561</v>
      </c>
      <c r="L110" s="100"/>
      <c r="M110" s="100"/>
      <c r="N110" s="91"/>
      <c r="O110" s="185"/>
      <c r="P110" s="99"/>
      <c r="Q110" s="185"/>
      <c r="R110" s="99"/>
      <c r="S110" s="99"/>
      <c r="T110" s="99"/>
      <c r="U110" s="185"/>
      <c r="W110" s="185">
        <v>561</v>
      </c>
      <c r="X110" s="100"/>
      <c r="Y110" s="91"/>
    </row>
    <row r="111" spans="1:54" s="38" customFormat="1" ht="23.25" customHeight="1">
      <c r="A111" s="299"/>
      <c r="B111" s="91"/>
      <c r="C111" s="1"/>
      <c r="E111" s="1"/>
      <c r="I111" s="1"/>
      <c r="K111" s="1"/>
      <c r="L111" s="100"/>
      <c r="M111" s="100"/>
      <c r="N111" s="91"/>
      <c r="O111" s="1"/>
      <c r="Q111" s="1"/>
      <c r="U111" s="1"/>
      <c r="W111" s="1"/>
      <c r="X111" s="100"/>
      <c r="Y111" s="91"/>
      <c r="Z111" s="1"/>
      <c r="AA111" s="112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s="38" customFormat="1" ht="24.75" customHeight="1">
      <c r="A112" s="299"/>
      <c r="B112" s="91"/>
      <c r="C112" s="188"/>
      <c r="D112" s="100"/>
      <c r="E112" s="189">
        <v>350</v>
      </c>
      <c r="F112" s="100"/>
      <c r="G112" s="100"/>
      <c r="H112" s="100"/>
      <c r="I112" s="188"/>
      <c r="J112" s="100"/>
      <c r="K112" s="188"/>
      <c r="L112" s="100"/>
      <c r="M112" s="100"/>
      <c r="N112" s="91"/>
      <c r="O112" s="188"/>
      <c r="P112" s="100"/>
      <c r="Q112" s="189">
        <v>350</v>
      </c>
      <c r="R112" s="100"/>
      <c r="S112" s="100"/>
      <c r="T112" s="100"/>
      <c r="U112" s="188"/>
      <c r="V112" s="100"/>
      <c r="W112" s="188"/>
      <c r="X112" s="100"/>
      <c r="Y112" s="91"/>
      <c r="Z112" s="1"/>
      <c r="AA112" s="112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s="38" customFormat="1" ht="24.75" customHeight="1">
      <c r="A113" s="299"/>
      <c r="B113" s="91"/>
      <c r="C113" s="188"/>
      <c r="D113" s="100"/>
      <c r="E113" s="188"/>
      <c r="F113" s="100"/>
      <c r="G113" s="100"/>
      <c r="H113" s="100"/>
      <c r="I113" s="188"/>
      <c r="J113" s="100"/>
      <c r="K113" s="188"/>
      <c r="L113" s="100"/>
      <c r="M113" s="100"/>
      <c r="N113" s="91"/>
      <c r="O113" s="188"/>
      <c r="P113" s="100"/>
      <c r="Q113" s="188"/>
      <c r="R113" s="100"/>
      <c r="S113" s="100"/>
      <c r="T113" s="100"/>
      <c r="U113" s="188"/>
      <c r="V113" s="100"/>
      <c r="W113" s="188"/>
      <c r="X113" s="100"/>
      <c r="Y113" s="91"/>
      <c r="Z113" s="1"/>
      <c r="AA113" s="112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s="38" customFormat="1" ht="24.75" customHeight="1">
      <c r="A114" s="299"/>
      <c r="B114" s="91"/>
      <c r="C114" s="188"/>
      <c r="D114" s="100"/>
      <c r="E114" s="188"/>
      <c r="F114" s="100"/>
      <c r="G114" s="100"/>
      <c r="H114" s="100"/>
      <c r="I114" s="188"/>
      <c r="J114" s="100"/>
      <c r="K114" s="188"/>
      <c r="L114" s="100"/>
      <c r="M114" s="100"/>
      <c r="N114" s="91"/>
      <c r="O114" s="188"/>
      <c r="P114" s="100"/>
      <c r="Q114" s="188"/>
      <c r="R114" s="100"/>
      <c r="S114" s="100"/>
      <c r="T114" s="100"/>
      <c r="U114" s="188"/>
      <c r="V114" s="100"/>
      <c r="W114" s="188"/>
      <c r="X114" s="100"/>
      <c r="Y114" s="91"/>
      <c r="Z114" s="1"/>
      <c r="AA114" s="112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s="38" customFormat="1" ht="24.75" customHeight="1">
      <c r="A115" s="299"/>
      <c r="B115" s="91"/>
      <c r="C115" s="1"/>
      <c r="E115" s="1"/>
      <c r="F115" s="100"/>
      <c r="G115" s="100"/>
      <c r="H115" s="100"/>
      <c r="I115" s="1"/>
      <c r="J115" s="100"/>
      <c r="K115" s="1"/>
      <c r="L115" s="100"/>
      <c r="M115" s="100"/>
      <c r="S115" s="100"/>
      <c r="T115" s="100"/>
      <c r="Z115" s="1"/>
      <c r="AA115" s="112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s="38" customFormat="1" ht="24.75" customHeight="1">
      <c r="A116" s="299"/>
      <c r="B116" s="91"/>
      <c r="C116" s="91"/>
      <c r="D116" s="100"/>
      <c r="E116" s="91"/>
      <c r="F116" s="100"/>
      <c r="G116" s="100"/>
      <c r="H116" s="100"/>
      <c r="I116" s="91"/>
      <c r="J116" s="100"/>
      <c r="K116" s="91"/>
      <c r="L116" s="100"/>
      <c r="M116" s="100"/>
      <c r="S116" s="100"/>
      <c r="T116" s="100"/>
      <c r="Z116" s="1"/>
      <c r="AA116" s="112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s="38" customFormat="1" ht="24.75" customHeight="1">
      <c r="A117" s="299"/>
      <c r="B117" s="1"/>
      <c r="C117" s="1"/>
      <c r="E117" s="1"/>
      <c r="I117" s="1"/>
      <c r="K117" s="1"/>
      <c r="Z117" s="1"/>
      <c r="AA117" s="112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s="38" customFormat="1" ht="24.75" customHeight="1">
      <c r="A118" s="299"/>
      <c r="B118" s="1"/>
      <c r="C118" s="1"/>
      <c r="E118" s="1"/>
      <c r="I118" s="1"/>
      <c r="K118" s="1"/>
      <c r="Z118" s="1"/>
      <c r="AA118" s="112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s="38" customFormat="1" ht="24.75" customHeight="1">
      <c r="A119" s="299"/>
      <c r="B119" s="1"/>
      <c r="C119" s="1"/>
      <c r="E119" s="1"/>
      <c r="I119" s="1"/>
      <c r="K119" s="1"/>
      <c r="Z119" s="1"/>
      <c r="AA119" s="112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40" spans="17:24">
      <c r="Q140" s="2"/>
      <c r="R140" s="97"/>
      <c r="W140" s="2"/>
      <c r="X140" s="97"/>
    </row>
    <row r="141" spans="17:24">
      <c r="Q141" s="2"/>
      <c r="R141" s="97"/>
      <c r="W141" s="2"/>
      <c r="X141" s="97"/>
    </row>
    <row r="142" spans="17:24">
      <c r="Q142" s="2"/>
      <c r="R142" s="97"/>
      <c r="W142" s="2"/>
      <c r="X142" s="97"/>
    </row>
    <row r="143" spans="17:24">
      <c r="Q143" s="2"/>
      <c r="R143" s="97"/>
      <c r="W143" s="2"/>
      <c r="X143" s="97"/>
    </row>
    <row r="144" spans="17:24">
      <c r="Q144" s="2"/>
      <c r="R144" s="97"/>
      <c r="W144" s="2"/>
      <c r="X144" s="97"/>
    </row>
    <row r="145" spans="14:25">
      <c r="Q145" s="2"/>
      <c r="R145" s="97"/>
      <c r="W145" s="2"/>
      <c r="X145" s="97"/>
      <c r="Y145" s="2"/>
    </row>
    <row r="146" spans="14:25">
      <c r="N146" s="2"/>
    </row>
    <row r="147" spans="14:25">
      <c r="N147" s="2"/>
    </row>
    <row r="148" spans="14:25">
      <c r="N148" s="2"/>
    </row>
    <row r="149" spans="14:25">
      <c r="N149" s="2"/>
    </row>
    <row r="274" spans="14:25" ht="13">
      <c r="N274" s="91"/>
      <c r="R274" s="100"/>
      <c r="V274" s="100"/>
      <c r="X274" s="100"/>
      <c r="Y274" s="91"/>
    </row>
    <row r="275" spans="14:25" ht="13">
      <c r="N275" s="91"/>
      <c r="O275" s="91"/>
      <c r="P275" s="100"/>
      <c r="Q275" s="91"/>
      <c r="R275" s="100"/>
      <c r="U275" s="91"/>
      <c r="V275" s="100"/>
      <c r="W275" s="91"/>
      <c r="X275" s="100"/>
      <c r="Y275" s="91"/>
    </row>
  </sheetData>
  <mergeCells count="37">
    <mergeCell ref="O5:P5"/>
    <mergeCell ref="Q5:R5"/>
    <mergeCell ref="U5:V5"/>
    <mergeCell ref="W5:X5"/>
    <mergeCell ref="O87:X87"/>
    <mergeCell ref="O4:P4"/>
    <mergeCell ref="Q4:R4"/>
    <mergeCell ref="U4:V4"/>
    <mergeCell ref="W4:X4"/>
    <mergeCell ref="O3:R3"/>
    <mergeCell ref="U3:X3"/>
    <mergeCell ref="A111:A116"/>
    <mergeCell ref="A117:A119"/>
    <mergeCell ref="I88:K88"/>
    <mergeCell ref="C88:E88"/>
    <mergeCell ref="BG4:BG15"/>
    <mergeCell ref="BG16:BG21"/>
    <mergeCell ref="BG22:BH22"/>
    <mergeCell ref="C87:L87"/>
    <mergeCell ref="O88:Q88"/>
    <mergeCell ref="U88:W88"/>
    <mergeCell ref="C5:D5"/>
    <mergeCell ref="E5:F5"/>
    <mergeCell ref="I5:J5"/>
    <mergeCell ref="K5:L5"/>
    <mergeCell ref="C4:D4"/>
    <mergeCell ref="E4:F4"/>
    <mergeCell ref="I4:J4"/>
    <mergeCell ref="K4:L4"/>
    <mergeCell ref="C3:F3"/>
    <mergeCell ref="I3:L3"/>
    <mergeCell ref="C2:F2"/>
    <mergeCell ref="O2:R2"/>
    <mergeCell ref="I2:L2"/>
    <mergeCell ref="U2:X2"/>
    <mergeCell ref="C1:L1"/>
    <mergeCell ref="O1:X1"/>
  </mergeCells>
  <phoneticPr fontId="1"/>
  <printOptions horizontalCentered="1" verticalCentered="1"/>
  <pageMargins left="0" right="0" top="0" bottom="0" header="0" footer="0"/>
  <pageSetup paperSize="8"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89E8-6B35-417C-8D76-062B55314817}">
  <sheetPr>
    <tabColor rgb="FF00B0F0"/>
    <pageSetUpPr fitToPage="1"/>
  </sheetPr>
  <dimension ref="A1:EQ133"/>
  <sheetViews>
    <sheetView tabSelected="1" view="pageBreakPreview" topLeftCell="A50" zoomScale="56" zoomScaleNormal="34" zoomScaleSheetLayoutView="23" workbookViewId="0">
      <pane xSplit="1" topLeftCell="R1" activePane="topRight" state="frozen"/>
      <selection activeCell="W8" sqref="W8"/>
      <selection pane="topRight" activeCell="AM59" sqref="AM59"/>
    </sheetView>
  </sheetViews>
  <sheetFormatPr defaultRowHeight="12"/>
  <cols>
    <col min="1" max="1" width="4.90625" style="38" customWidth="1"/>
    <col min="2" max="2" width="3.90625" style="1" customWidth="1"/>
    <col min="3" max="3" width="17.90625" style="1" customWidth="1"/>
    <col min="4" max="4" width="3.90625" style="38" customWidth="1"/>
    <col min="5" max="5" width="17.90625" style="1" customWidth="1"/>
    <col min="6" max="6" width="3.90625" style="38" customWidth="1"/>
    <col min="7" max="7" width="17.90625" style="1" customWidth="1"/>
    <col min="8" max="8" width="3.90625" style="38" customWidth="1"/>
    <col min="9" max="9" width="17.90625" style="1" customWidth="1"/>
    <col min="10" max="10" width="3.90625" style="38" customWidth="1"/>
    <col min="11" max="11" width="3.90625" style="1" customWidth="1"/>
    <col min="12" max="12" width="17.90625" style="1" customWidth="1"/>
    <col min="13" max="13" width="3.90625" style="38" customWidth="1"/>
    <col min="14" max="14" width="17.90625" style="1" customWidth="1"/>
    <col min="15" max="15" width="3.90625" style="38" customWidth="1"/>
    <col min="16" max="16" width="17.90625" style="1" customWidth="1"/>
    <col min="17" max="17" width="3.90625" style="38" customWidth="1"/>
    <col min="18" max="18" width="17.90625" style="1" customWidth="1"/>
    <col min="19" max="19" width="3.90625" style="38" customWidth="1"/>
    <col min="20" max="20" width="3.90625" style="1" customWidth="1"/>
    <col min="21" max="21" width="17.90625" style="1" customWidth="1"/>
    <col min="22" max="22" width="3.90625" style="38" customWidth="1"/>
    <col min="23" max="23" width="17.90625" style="1" customWidth="1"/>
    <col min="24" max="24" width="3.90625" style="38" customWidth="1"/>
    <col min="25" max="25" width="17.90625" style="1" customWidth="1"/>
    <col min="26" max="26" width="3.90625" style="38" customWidth="1"/>
    <col min="27" max="27" width="17.90625" style="1" customWidth="1"/>
    <col min="28" max="29" width="3.90625" style="1" customWidth="1"/>
    <col min="30" max="30" width="17.90625" style="1" customWidth="1"/>
    <col min="31" max="31" width="3.90625" style="38" customWidth="1"/>
    <col min="32" max="32" width="17.90625" style="1" customWidth="1"/>
    <col min="33" max="33" width="3.90625" style="38" customWidth="1"/>
    <col min="34" max="34" width="3.90625" style="1" customWidth="1"/>
    <col min="35" max="35" width="17.90625" style="1" customWidth="1"/>
    <col min="36" max="36" width="3.90625" style="38" customWidth="1"/>
    <col min="37" max="37" width="17.90625" style="1" customWidth="1"/>
    <col min="38" max="38" width="3.90625" style="38" customWidth="1"/>
    <col min="39" max="39" width="17.90625" style="1" customWidth="1"/>
    <col min="40" max="40" width="3.90625" style="38" customWidth="1"/>
    <col min="41" max="41" width="17.90625" style="1" customWidth="1"/>
    <col min="42" max="42" width="3.90625" style="38" customWidth="1"/>
    <col min="43" max="43" width="3.90625" style="1" customWidth="1"/>
    <col min="44" max="44" width="17.90625" style="1" customWidth="1"/>
    <col min="45" max="45" width="3.90625" style="38" customWidth="1"/>
    <col min="46" max="46" width="17.90625" style="1" customWidth="1"/>
    <col min="47" max="47" width="3.90625" style="38" customWidth="1"/>
    <col min="48" max="48" width="17.90625" style="1" customWidth="1"/>
    <col min="49" max="49" width="3.90625" style="38" customWidth="1"/>
    <col min="50" max="50" width="17.90625" style="1" customWidth="1"/>
    <col min="51" max="51" width="3.90625" style="38" customWidth="1"/>
    <col min="52" max="52" width="3.90625" style="1" customWidth="1"/>
    <col min="53" max="53" width="17.90625" style="1" customWidth="1"/>
    <col min="54" max="54" width="3.90625" style="38" customWidth="1"/>
    <col min="55" max="55" width="17.90625" style="1" customWidth="1"/>
    <col min="56" max="56" width="3.90625" style="38" customWidth="1"/>
    <col min="57" max="57" width="17.90625" style="1" customWidth="1"/>
    <col min="58" max="58" width="3.90625" style="38" customWidth="1"/>
    <col min="59" max="59" width="17.90625" style="1" customWidth="1"/>
    <col min="60" max="60" width="3.90625" style="38" customWidth="1"/>
    <col min="61" max="61" width="17.90625" style="1" customWidth="1"/>
    <col min="62" max="62" width="3.90625" style="38" customWidth="1"/>
    <col min="63" max="63" width="17.90625" style="1" customWidth="1"/>
    <col min="64" max="64" width="3.90625" style="38" customWidth="1"/>
    <col min="65" max="65" width="3.90625" style="1" customWidth="1"/>
    <col min="66" max="66" width="17.90625" style="1" customWidth="1"/>
    <col min="67" max="67" width="3.90625" style="38" customWidth="1"/>
    <col min="68" max="68" width="17.90625" style="1" customWidth="1"/>
    <col min="69" max="69" width="3.90625" style="38" customWidth="1"/>
    <col min="70" max="70" width="17.90625" style="1" customWidth="1"/>
    <col min="71" max="71" width="3.90625" style="38" customWidth="1"/>
    <col min="72" max="72" width="3.90625" style="1" customWidth="1"/>
    <col min="73" max="73" width="17.90625" style="1" customWidth="1"/>
    <col min="74" max="74" width="3.90625" style="38" customWidth="1"/>
    <col min="75" max="75" width="17.90625" style="1" customWidth="1"/>
    <col min="76" max="76" width="3.90625" style="38" customWidth="1"/>
    <col min="77" max="77" width="17.90625" style="1" customWidth="1"/>
    <col min="78" max="78" width="3.90625" style="38" customWidth="1"/>
    <col min="79" max="79" width="3.90625" style="1" customWidth="1"/>
    <col min="80" max="80" width="17.90625" style="1" customWidth="1"/>
    <col min="81" max="81" width="3.90625" style="38" customWidth="1"/>
    <col min="82" max="82" width="17.90625" style="1" customWidth="1"/>
    <col min="83" max="83" width="3.90625" style="38" customWidth="1"/>
    <col min="84" max="84" width="3.90625" style="1" customWidth="1"/>
    <col min="85" max="85" width="17.90625" style="1" customWidth="1"/>
    <col min="86" max="86" width="3.90625" style="38" customWidth="1"/>
    <col min="87" max="87" width="17.90625" style="1" customWidth="1"/>
    <col min="88" max="88" width="3.90625" style="38" customWidth="1"/>
    <col min="89" max="89" width="3.90625" style="1" customWidth="1"/>
    <col min="90" max="90" width="17.90625" style="1" customWidth="1"/>
    <col min="91" max="91" width="3.90625" style="38" customWidth="1"/>
    <col min="92" max="92" width="17.90625" style="1" customWidth="1"/>
    <col min="93" max="93" width="3.90625" style="38" customWidth="1"/>
    <col min="94" max="94" width="3.90625" style="1" customWidth="1"/>
    <col min="95" max="95" width="17.90625" style="1" customWidth="1"/>
    <col min="96" max="96" width="3.90625" style="38" customWidth="1"/>
    <col min="97" max="97" width="17.90625" style="1" customWidth="1"/>
    <col min="98" max="98" width="3.90625" style="38" customWidth="1"/>
    <col min="99" max="99" width="17.90625" style="1" customWidth="1"/>
    <col min="100" max="100" width="3.90625" style="38" customWidth="1"/>
    <col min="101" max="101" width="17.90625" style="1" customWidth="1"/>
    <col min="102" max="102" width="3.90625" style="38" customWidth="1"/>
    <col min="103" max="103" width="3.90625" style="1" customWidth="1"/>
    <col min="104" max="104" width="5" style="112" customWidth="1"/>
    <col min="105" max="106" width="8.90625" style="1"/>
    <col min="107" max="107" width="12.08984375" style="1" customWidth="1"/>
    <col min="108" max="108" width="3.36328125" style="1" customWidth="1"/>
    <col min="109" max="109" width="8.90625" style="1"/>
    <col min="110" max="110" width="14" style="1" customWidth="1"/>
    <col min="111" max="115" width="8.90625" style="1"/>
    <col min="116" max="116" width="10.08984375" style="1" bestFit="1" customWidth="1"/>
    <col min="117" max="117" width="14.90625" style="1" bestFit="1" customWidth="1"/>
    <col min="118" max="338" width="8.90625" style="1"/>
    <col min="339" max="339" width="2.36328125" style="1" customWidth="1"/>
    <col min="340" max="340" width="6.36328125" style="1" customWidth="1"/>
    <col min="341" max="341" width="1.90625" style="1" customWidth="1"/>
    <col min="342" max="342" width="14.08984375" style="1" customWidth="1"/>
    <col min="343" max="343" width="1.90625" style="1" customWidth="1"/>
    <col min="344" max="344" width="14.08984375" style="1" customWidth="1"/>
    <col min="345" max="345" width="2.08984375" style="1" customWidth="1"/>
    <col min="346" max="346" width="14.08984375" style="1" customWidth="1"/>
    <col min="347" max="347" width="1.90625" style="1" customWidth="1"/>
    <col min="348" max="348" width="14.08984375" style="1" customWidth="1"/>
    <col min="349" max="349" width="1.90625" style="1" customWidth="1"/>
    <col min="350" max="350" width="14.08984375" style="1" customWidth="1"/>
    <col min="351" max="351" width="1.90625" style="1" customWidth="1"/>
    <col min="352" max="352" width="14.08984375" style="1" customWidth="1"/>
    <col min="353" max="353" width="1.90625" style="1" customWidth="1"/>
    <col min="354" max="354" width="14.08984375" style="1" customWidth="1"/>
    <col min="355" max="355" width="1.90625" style="1" customWidth="1"/>
    <col min="356" max="356" width="14.08984375" style="1" customWidth="1"/>
    <col min="357" max="357" width="1.90625" style="1" customWidth="1"/>
    <col min="358" max="358" width="14.08984375" style="1" customWidth="1"/>
    <col min="359" max="359" width="1.90625" style="1" customWidth="1"/>
    <col min="360" max="360" width="7.08984375" style="1" customWidth="1"/>
    <col min="361" max="594" width="8.90625" style="1"/>
    <col min="595" max="595" width="2.36328125" style="1" customWidth="1"/>
    <col min="596" max="596" width="6.36328125" style="1" customWidth="1"/>
    <col min="597" max="597" width="1.90625" style="1" customWidth="1"/>
    <col min="598" max="598" width="14.08984375" style="1" customWidth="1"/>
    <col min="599" max="599" width="1.90625" style="1" customWidth="1"/>
    <col min="600" max="600" width="14.08984375" style="1" customWidth="1"/>
    <col min="601" max="601" width="2.08984375" style="1" customWidth="1"/>
    <col min="602" max="602" width="14.08984375" style="1" customWidth="1"/>
    <col min="603" max="603" width="1.90625" style="1" customWidth="1"/>
    <col min="604" max="604" width="14.08984375" style="1" customWidth="1"/>
    <col min="605" max="605" width="1.90625" style="1" customWidth="1"/>
    <col min="606" max="606" width="14.08984375" style="1" customWidth="1"/>
    <col min="607" max="607" width="1.90625" style="1" customWidth="1"/>
    <col min="608" max="608" width="14.08984375" style="1" customWidth="1"/>
    <col min="609" max="609" width="1.90625" style="1" customWidth="1"/>
    <col min="610" max="610" width="14.08984375" style="1" customWidth="1"/>
    <col min="611" max="611" width="1.90625" style="1" customWidth="1"/>
    <col min="612" max="612" width="14.08984375" style="1" customWidth="1"/>
    <col min="613" max="613" width="1.90625" style="1" customWidth="1"/>
    <col min="614" max="614" width="14.08984375" style="1" customWidth="1"/>
    <col min="615" max="615" width="1.90625" style="1" customWidth="1"/>
    <col min="616" max="616" width="7.08984375" style="1" customWidth="1"/>
    <col min="617" max="850" width="8.90625" style="1"/>
    <col min="851" max="851" width="2.36328125" style="1" customWidth="1"/>
    <col min="852" max="852" width="6.36328125" style="1" customWidth="1"/>
    <col min="853" max="853" width="1.90625" style="1" customWidth="1"/>
    <col min="854" max="854" width="14.08984375" style="1" customWidth="1"/>
    <col min="855" max="855" width="1.90625" style="1" customWidth="1"/>
    <col min="856" max="856" width="14.08984375" style="1" customWidth="1"/>
    <col min="857" max="857" width="2.08984375" style="1" customWidth="1"/>
    <col min="858" max="858" width="14.08984375" style="1" customWidth="1"/>
    <col min="859" max="859" width="1.90625" style="1" customWidth="1"/>
    <col min="860" max="860" width="14.08984375" style="1" customWidth="1"/>
    <col min="861" max="861" width="1.90625" style="1" customWidth="1"/>
    <col min="862" max="862" width="14.08984375" style="1" customWidth="1"/>
    <col min="863" max="863" width="1.90625" style="1" customWidth="1"/>
    <col min="864" max="864" width="14.08984375" style="1" customWidth="1"/>
    <col min="865" max="865" width="1.90625" style="1" customWidth="1"/>
    <col min="866" max="866" width="14.08984375" style="1" customWidth="1"/>
    <col min="867" max="867" width="1.90625" style="1" customWidth="1"/>
    <col min="868" max="868" width="14.08984375" style="1" customWidth="1"/>
    <col min="869" max="869" width="1.90625" style="1" customWidth="1"/>
    <col min="870" max="870" width="14.08984375" style="1" customWidth="1"/>
    <col min="871" max="871" width="1.90625" style="1" customWidth="1"/>
    <col min="872" max="872" width="7.08984375" style="1" customWidth="1"/>
    <col min="873" max="1106" width="8.90625" style="1"/>
    <col min="1107" max="1107" width="2.36328125" style="1" customWidth="1"/>
    <col min="1108" max="1108" width="6.36328125" style="1" customWidth="1"/>
    <col min="1109" max="1109" width="1.90625" style="1" customWidth="1"/>
    <col min="1110" max="1110" width="14.08984375" style="1" customWidth="1"/>
    <col min="1111" max="1111" width="1.90625" style="1" customWidth="1"/>
    <col min="1112" max="1112" width="14.08984375" style="1" customWidth="1"/>
    <col min="1113" max="1113" width="2.08984375" style="1" customWidth="1"/>
    <col min="1114" max="1114" width="14.08984375" style="1" customWidth="1"/>
    <col min="1115" max="1115" width="1.90625" style="1" customWidth="1"/>
    <col min="1116" max="1116" width="14.08984375" style="1" customWidth="1"/>
    <col min="1117" max="1117" width="1.90625" style="1" customWidth="1"/>
    <col min="1118" max="1118" width="14.08984375" style="1" customWidth="1"/>
    <col min="1119" max="1119" width="1.90625" style="1" customWidth="1"/>
    <col min="1120" max="1120" width="14.08984375" style="1" customWidth="1"/>
    <col min="1121" max="1121" width="1.90625" style="1" customWidth="1"/>
    <col min="1122" max="1122" width="14.08984375" style="1" customWidth="1"/>
    <col min="1123" max="1123" width="1.90625" style="1" customWidth="1"/>
    <col min="1124" max="1124" width="14.08984375" style="1" customWidth="1"/>
    <col min="1125" max="1125" width="1.90625" style="1" customWidth="1"/>
    <col min="1126" max="1126" width="14.08984375" style="1" customWidth="1"/>
    <col min="1127" max="1127" width="1.90625" style="1" customWidth="1"/>
    <col min="1128" max="1128" width="7.08984375" style="1" customWidth="1"/>
    <col min="1129" max="1362" width="8.90625" style="1"/>
    <col min="1363" max="1363" width="2.36328125" style="1" customWidth="1"/>
    <col min="1364" max="1364" width="6.36328125" style="1" customWidth="1"/>
    <col min="1365" max="1365" width="1.90625" style="1" customWidth="1"/>
    <col min="1366" max="1366" width="14.08984375" style="1" customWidth="1"/>
    <col min="1367" max="1367" width="1.90625" style="1" customWidth="1"/>
    <col min="1368" max="1368" width="14.08984375" style="1" customWidth="1"/>
    <col min="1369" max="1369" width="2.08984375" style="1" customWidth="1"/>
    <col min="1370" max="1370" width="14.08984375" style="1" customWidth="1"/>
    <col min="1371" max="1371" width="1.90625" style="1" customWidth="1"/>
    <col min="1372" max="1372" width="14.08984375" style="1" customWidth="1"/>
    <col min="1373" max="1373" width="1.90625" style="1" customWidth="1"/>
    <col min="1374" max="1374" width="14.08984375" style="1" customWidth="1"/>
    <col min="1375" max="1375" width="1.90625" style="1" customWidth="1"/>
    <col min="1376" max="1376" width="14.08984375" style="1" customWidth="1"/>
    <col min="1377" max="1377" width="1.90625" style="1" customWidth="1"/>
    <col min="1378" max="1378" width="14.08984375" style="1" customWidth="1"/>
    <col min="1379" max="1379" width="1.90625" style="1" customWidth="1"/>
    <col min="1380" max="1380" width="14.08984375" style="1" customWidth="1"/>
    <col min="1381" max="1381" width="1.90625" style="1" customWidth="1"/>
    <col min="1382" max="1382" width="14.08984375" style="1" customWidth="1"/>
    <col min="1383" max="1383" width="1.90625" style="1" customWidth="1"/>
    <col min="1384" max="1384" width="7.08984375" style="1" customWidth="1"/>
    <col min="1385" max="1618" width="8.90625" style="1"/>
    <col min="1619" max="1619" width="2.36328125" style="1" customWidth="1"/>
    <col min="1620" max="1620" width="6.36328125" style="1" customWidth="1"/>
    <col min="1621" max="1621" width="1.90625" style="1" customWidth="1"/>
    <col min="1622" max="1622" width="14.08984375" style="1" customWidth="1"/>
    <col min="1623" max="1623" width="1.90625" style="1" customWidth="1"/>
    <col min="1624" max="1624" width="14.08984375" style="1" customWidth="1"/>
    <col min="1625" max="1625" width="2.08984375" style="1" customWidth="1"/>
    <col min="1626" max="1626" width="14.08984375" style="1" customWidth="1"/>
    <col min="1627" max="1627" width="1.90625" style="1" customWidth="1"/>
    <col min="1628" max="1628" width="14.08984375" style="1" customWidth="1"/>
    <col min="1629" max="1629" width="1.90625" style="1" customWidth="1"/>
    <col min="1630" max="1630" width="14.08984375" style="1" customWidth="1"/>
    <col min="1631" max="1631" width="1.90625" style="1" customWidth="1"/>
    <col min="1632" max="1632" width="14.08984375" style="1" customWidth="1"/>
    <col min="1633" max="1633" width="1.90625" style="1" customWidth="1"/>
    <col min="1634" max="1634" width="14.08984375" style="1" customWidth="1"/>
    <col min="1635" max="1635" width="1.90625" style="1" customWidth="1"/>
    <col min="1636" max="1636" width="14.08984375" style="1" customWidth="1"/>
    <col min="1637" max="1637" width="1.90625" style="1" customWidth="1"/>
    <col min="1638" max="1638" width="14.08984375" style="1" customWidth="1"/>
    <col min="1639" max="1639" width="1.90625" style="1" customWidth="1"/>
    <col min="1640" max="1640" width="7.08984375" style="1" customWidth="1"/>
    <col min="1641" max="1874" width="8.90625" style="1"/>
    <col min="1875" max="1875" width="2.36328125" style="1" customWidth="1"/>
    <col min="1876" max="1876" width="6.36328125" style="1" customWidth="1"/>
    <col min="1877" max="1877" width="1.90625" style="1" customWidth="1"/>
    <col min="1878" max="1878" width="14.08984375" style="1" customWidth="1"/>
    <col min="1879" max="1879" width="1.90625" style="1" customWidth="1"/>
    <col min="1880" max="1880" width="14.08984375" style="1" customWidth="1"/>
    <col min="1881" max="1881" width="2.08984375" style="1" customWidth="1"/>
    <col min="1882" max="1882" width="14.08984375" style="1" customWidth="1"/>
    <col min="1883" max="1883" width="1.90625" style="1" customWidth="1"/>
    <col min="1884" max="1884" width="14.08984375" style="1" customWidth="1"/>
    <col min="1885" max="1885" width="1.90625" style="1" customWidth="1"/>
    <col min="1886" max="1886" width="14.08984375" style="1" customWidth="1"/>
    <col min="1887" max="1887" width="1.90625" style="1" customWidth="1"/>
    <col min="1888" max="1888" width="14.08984375" style="1" customWidth="1"/>
    <col min="1889" max="1889" width="1.90625" style="1" customWidth="1"/>
    <col min="1890" max="1890" width="14.08984375" style="1" customWidth="1"/>
    <col min="1891" max="1891" width="1.90625" style="1" customWidth="1"/>
    <col min="1892" max="1892" width="14.08984375" style="1" customWidth="1"/>
    <col min="1893" max="1893" width="1.90625" style="1" customWidth="1"/>
    <col min="1894" max="1894" width="14.08984375" style="1" customWidth="1"/>
    <col min="1895" max="1895" width="1.90625" style="1" customWidth="1"/>
    <col min="1896" max="1896" width="7.08984375" style="1" customWidth="1"/>
    <col min="1897" max="2130" width="8.90625" style="1"/>
    <col min="2131" max="2131" width="2.36328125" style="1" customWidth="1"/>
    <col min="2132" max="2132" width="6.36328125" style="1" customWidth="1"/>
    <col min="2133" max="2133" width="1.90625" style="1" customWidth="1"/>
    <col min="2134" max="2134" width="14.08984375" style="1" customWidth="1"/>
    <col min="2135" max="2135" width="1.90625" style="1" customWidth="1"/>
    <col min="2136" max="2136" width="14.08984375" style="1" customWidth="1"/>
    <col min="2137" max="2137" width="2.08984375" style="1" customWidth="1"/>
    <col min="2138" max="2138" width="14.08984375" style="1" customWidth="1"/>
    <col min="2139" max="2139" width="1.90625" style="1" customWidth="1"/>
    <col min="2140" max="2140" width="14.08984375" style="1" customWidth="1"/>
    <col min="2141" max="2141" width="1.90625" style="1" customWidth="1"/>
    <col min="2142" max="2142" width="14.08984375" style="1" customWidth="1"/>
    <col min="2143" max="2143" width="1.90625" style="1" customWidth="1"/>
    <col min="2144" max="2144" width="14.08984375" style="1" customWidth="1"/>
    <col min="2145" max="2145" width="1.90625" style="1" customWidth="1"/>
    <col min="2146" max="2146" width="14.08984375" style="1" customWidth="1"/>
    <col min="2147" max="2147" width="1.90625" style="1" customWidth="1"/>
    <col min="2148" max="2148" width="14.08984375" style="1" customWidth="1"/>
    <col min="2149" max="2149" width="1.90625" style="1" customWidth="1"/>
    <col min="2150" max="2150" width="14.08984375" style="1" customWidth="1"/>
    <col min="2151" max="2151" width="1.90625" style="1" customWidth="1"/>
    <col min="2152" max="2152" width="7.08984375" style="1" customWidth="1"/>
    <col min="2153" max="2386" width="8.90625" style="1"/>
    <col min="2387" max="2387" width="2.36328125" style="1" customWidth="1"/>
    <col min="2388" max="2388" width="6.36328125" style="1" customWidth="1"/>
    <col min="2389" max="2389" width="1.90625" style="1" customWidth="1"/>
    <col min="2390" max="2390" width="14.08984375" style="1" customWidth="1"/>
    <col min="2391" max="2391" width="1.90625" style="1" customWidth="1"/>
    <col min="2392" max="2392" width="14.08984375" style="1" customWidth="1"/>
    <col min="2393" max="2393" width="2.08984375" style="1" customWidth="1"/>
    <col min="2394" max="2394" width="14.08984375" style="1" customWidth="1"/>
    <col min="2395" max="2395" width="1.90625" style="1" customWidth="1"/>
    <col min="2396" max="2396" width="14.08984375" style="1" customWidth="1"/>
    <col min="2397" max="2397" width="1.90625" style="1" customWidth="1"/>
    <col min="2398" max="2398" width="14.08984375" style="1" customWidth="1"/>
    <col min="2399" max="2399" width="1.90625" style="1" customWidth="1"/>
    <col min="2400" max="2400" width="14.08984375" style="1" customWidth="1"/>
    <col min="2401" max="2401" width="1.90625" style="1" customWidth="1"/>
    <col min="2402" max="2402" width="14.08984375" style="1" customWidth="1"/>
    <col min="2403" max="2403" width="1.90625" style="1" customWidth="1"/>
    <col min="2404" max="2404" width="14.08984375" style="1" customWidth="1"/>
    <col min="2405" max="2405" width="1.90625" style="1" customWidth="1"/>
    <col min="2406" max="2406" width="14.08984375" style="1" customWidth="1"/>
    <col min="2407" max="2407" width="1.90625" style="1" customWidth="1"/>
    <col min="2408" max="2408" width="7.08984375" style="1" customWidth="1"/>
    <col min="2409" max="2642" width="8.90625" style="1"/>
    <col min="2643" max="2643" width="2.36328125" style="1" customWidth="1"/>
    <col min="2644" max="2644" width="6.36328125" style="1" customWidth="1"/>
    <col min="2645" max="2645" width="1.90625" style="1" customWidth="1"/>
    <col min="2646" max="2646" width="14.08984375" style="1" customWidth="1"/>
    <col min="2647" max="2647" width="1.90625" style="1" customWidth="1"/>
    <col min="2648" max="2648" width="14.08984375" style="1" customWidth="1"/>
    <col min="2649" max="2649" width="2.08984375" style="1" customWidth="1"/>
    <col min="2650" max="2650" width="14.08984375" style="1" customWidth="1"/>
    <col min="2651" max="2651" width="1.90625" style="1" customWidth="1"/>
    <col min="2652" max="2652" width="14.08984375" style="1" customWidth="1"/>
    <col min="2653" max="2653" width="1.90625" style="1" customWidth="1"/>
    <col min="2654" max="2654" width="14.08984375" style="1" customWidth="1"/>
    <col min="2655" max="2655" width="1.90625" style="1" customWidth="1"/>
    <col min="2656" max="2656" width="14.08984375" style="1" customWidth="1"/>
    <col min="2657" max="2657" width="1.90625" style="1" customWidth="1"/>
    <col min="2658" max="2658" width="14.08984375" style="1" customWidth="1"/>
    <col min="2659" max="2659" width="1.90625" style="1" customWidth="1"/>
    <col min="2660" max="2660" width="14.08984375" style="1" customWidth="1"/>
    <col min="2661" max="2661" width="1.90625" style="1" customWidth="1"/>
    <col min="2662" max="2662" width="14.08984375" style="1" customWidth="1"/>
    <col min="2663" max="2663" width="1.90625" style="1" customWidth="1"/>
    <col min="2664" max="2664" width="7.08984375" style="1" customWidth="1"/>
    <col min="2665" max="2898" width="8.90625" style="1"/>
    <col min="2899" max="2899" width="2.36328125" style="1" customWidth="1"/>
    <col min="2900" max="2900" width="6.36328125" style="1" customWidth="1"/>
    <col min="2901" max="2901" width="1.90625" style="1" customWidth="1"/>
    <col min="2902" max="2902" width="14.08984375" style="1" customWidth="1"/>
    <col min="2903" max="2903" width="1.90625" style="1" customWidth="1"/>
    <col min="2904" max="2904" width="14.08984375" style="1" customWidth="1"/>
    <col min="2905" max="2905" width="2.08984375" style="1" customWidth="1"/>
    <col min="2906" max="2906" width="14.08984375" style="1" customWidth="1"/>
    <col min="2907" max="2907" width="1.90625" style="1" customWidth="1"/>
    <col min="2908" max="2908" width="14.08984375" style="1" customWidth="1"/>
    <col min="2909" max="2909" width="1.90625" style="1" customWidth="1"/>
    <col min="2910" max="2910" width="14.08984375" style="1" customWidth="1"/>
    <col min="2911" max="2911" width="1.90625" style="1" customWidth="1"/>
    <col min="2912" max="2912" width="14.08984375" style="1" customWidth="1"/>
    <col min="2913" max="2913" width="1.90625" style="1" customWidth="1"/>
    <col min="2914" max="2914" width="14.08984375" style="1" customWidth="1"/>
    <col min="2915" max="2915" width="1.90625" style="1" customWidth="1"/>
    <col min="2916" max="2916" width="14.08984375" style="1" customWidth="1"/>
    <col min="2917" max="2917" width="1.90625" style="1" customWidth="1"/>
    <col min="2918" max="2918" width="14.08984375" style="1" customWidth="1"/>
    <col min="2919" max="2919" width="1.90625" style="1" customWidth="1"/>
    <col min="2920" max="2920" width="7.08984375" style="1" customWidth="1"/>
    <col min="2921" max="3154" width="8.90625" style="1"/>
    <col min="3155" max="3155" width="2.36328125" style="1" customWidth="1"/>
    <col min="3156" max="3156" width="6.36328125" style="1" customWidth="1"/>
    <col min="3157" max="3157" width="1.90625" style="1" customWidth="1"/>
    <col min="3158" max="3158" width="14.08984375" style="1" customWidth="1"/>
    <col min="3159" max="3159" width="1.90625" style="1" customWidth="1"/>
    <col min="3160" max="3160" width="14.08984375" style="1" customWidth="1"/>
    <col min="3161" max="3161" width="2.08984375" style="1" customWidth="1"/>
    <col min="3162" max="3162" width="14.08984375" style="1" customWidth="1"/>
    <col min="3163" max="3163" width="1.90625" style="1" customWidth="1"/>
    <col min="3164" max="3164" width="14.08984375" style="1" customWidth="1"/>
    <col min="3165" max="3165" width="1.90625" style="1" customWidth="1"/>
    <col min="3166" max="3166" width="14.08984375" style="1" customWidth="1"/>
    <col min="3167" max="3167" width="1.90625" style="1" customWidth="1"/>
    <col min="3168" max="3168" width="14.08984375" style="1" customWidth="1"/>
    <col min="3169" max="3169" width="1.90625" style="1" customWidth="1"/>
    <col min="3170" max="3170" width="14.08984375" style="1" customWidth="1"/>
    <col min="3171" max="3171" width="1.90625" style="1" customWidth="1"/>
    <col min="3172" max="3172" width="14.08984375" style="1" customWidth="1"/>
    <col min="3173" max="3173" width="1.90625" style="1" customWidth="1"/>
    <col min="3174" max="3174" width="14.08984375" style="1" customWidth="1"/>
    <col min="3175" max="3175" width="1.90625" style="1" customWidth="1"/>
    <col min="3176" max="3176" width="7.08984375" style="1" customWidth="1"/>
    <col min="3177" max="3410" width="8.90625" style="1"/>
    <col min="3411" max="3411" width="2.36328125" style="1" customWidth="1"/>
    <col min="3412" max="3412" width="6.36328125" style="1" customWidth="1"/>
    <col min="3413" max="3413" width="1.90625" style="1" customWidth="1"/>
    <col min="3414" max="3414" width="14.08984375" style="1" customWidth="1"/>
    <col min="3415" max="3415" width="1.90625" style="1" customWidth="1"/>
    <col min="3416" max="3416" width="14.08984375" style="1" customWidth="1"/>
    <col min="3417" max="3417" width="2.08984375" style="1" customWidth="1"/>
    <col min="3418" max="3418" width="14.08984375" style="1" customWidth="1"/>
    <col min="3419" max="3419" width="1.90625" style="1" customWidth="1"/>
    <col min="3420" max="3420" width="14.08984375" style="1" customWidth="1"/>
    <col min="3421" max="3421" width="1.90625" style="1" customWidth="1"/>
    <col min="3422" max="3422" width="14.08984375" style="1" customWidth="1"/>
    <col min="3423" max="3423" width="1.90625" style="1" customWidth="1"/>
    <col min="3424" max="3424" width="14.08984375" style="1" customWidth="1"/>
    <col min="3425" max="3425" width="1.90625" style="1" customWidth="1"/>
    <col min="3426" max="3426" width="14.08984375" style="1" customWidth="1"/>
    <col min="3427" max="3427" width="1.90625" style="1" customWidth="1"/>
    <col min="3428" max="3428" width="14.08984375" style="1" customWidth="1"/>
    <col min="3429" max="3429" width="1.90625" style="1" customWidth="1"/>
    <col min="3430" max="3430" width="14.08984375" style="1" customWidth="1"/>
    <col min="3431" max="3431" width="1.90625" style="1" customWidth="1"/>
    <col min="3432" max="3432" width="7.08984375" style="1" customWidth="1"/>
    <col min="3433" max="3666" width="8.90625" style="1"/>
    <col min="3667" max="3667" width="2.36328125" style="1" customWidth="1"/>
    <col min="3668" max="3668" width="6.36328125" style="1" customWidth="1"/>
    <col min="3669" max="3669" width="1.90625" style="1" customWidth="1"/>
    <col min="3670" max="3670" width="14.08984375" style="1" customWidth="1"/>
    <col min="3671" max="3671" width="1.90625" style="1" customWidth="1"/>
    <col min="3672" max="3672" width="14.08984375" style="1" customWidth="1"/>
    <col min="3673" max="3673" width="2.08984375" style="1" customWidth="1"/>
    <col min="3674" max="3674" width="14.08984375" style="1" customWidth="1"/>
    <col min="3675" max="3675" width="1.90625" style="1" customWidth="1"/>
    <col min="3676" max="3676" width="14.08984375" style="1" customWidth="1"/>
    <col min="3677" max="3677" width="1.90625" style="1" customWidth="1"/>
    <col min="3678" max="3678" width="14.08984375" style="1" customWidth="1"/>
    <col min="3679" max="3679" width="1.90625" style="1" customWidth="1"/>
    <col min="3680" max="3680" width="14.08984375" style="1" customWidth="1"/>
    <col min="3681" max="3681" width="1.90625" style="1" customWidth="1"/>
    <col min="3682" max="3682" width="14.08984375" style="1" customWidth="1"/>
    <col min="3683" max="3683" width="1.90625" style="1" customWidth="1"/>
    <col min="3684" max="3684" width="14.08984375" style="1" customWidth="1"/>
    <col min="3685" max="3685" width="1.90625" style="1" customWidth="1"/>
    <col min="3686" max="3686" width="14.08984375" style="1" customWidth="1"/>
    <col min="3687" max="3687" width="1.90625" style="1" customWidth="1"/>
    <col min="3688" max="3688" width="7.08984375" style="1" customWidth="1"/>
    <col min="3689" max="3922" width="8.90625" style="1"/>
    <col min="3923" max="3923" width="2.36328125" style="1" customWidth="1"/>
    <col min="3924" max="3924" width="6.36328125" style="1" customWidth="1"/>
    <col min="3925" max="3925" width="1.90625" style="1" customWidth="1"/>
    <col min="3926" max="3926" width="14.08984375" style="1" customWidth="1"/>
    <col min="3927" max="3927" width="1.90625" style="1" customWidth="1"/>
    <col min="3928" max="3928" width="14.08984375" style="1" customWidth="1"/>
    <col min="3929" max="3929" width="2.08984375" style="1" customWidth="1"/>
    <col min="3930" max="3930" width="14.08984375" style="1" customWidth="1"/>
    <col min="3931" max="3931" width="1.90625" style="1" customWidth="1"/>
    <col min="3932" max="3932" width="14.08984375" style="1" customWidth="1"/>
    <col min="3933" max="3933" width="1.90625" style="1" customWidth="1"/>
    <col min="3934" max="3934" width="14.08984375" style="1" customWidth="1"/>
    <col min="3935" max="3935" width="1.90625" style="1" customWidth="1"/>
    <col min="3936" max="3936" width="14.08984375" style="1" customWidth="1"/>
    <col min="3937" max="3937" width="1.90625" style="1" customWidth="1"/>
    <col min="3938" max="3938" width="14.08984375" style="1" customWidth="1"/>
    <col min="3939" max="3939" width="1.90625" style="1" customWidth="1"/>
    <col min="3940" max="3940" width="14.08984375" style="1" customWidth="1"/>
    <col min="3941" max="3941" width="1.90625" style="1" customWidth="1"/>
    <col min="3942" max="3942" width="14.08984375" style="1" customWidth="1"/>
    <col min="3943" max="3943" width="1.90625" style="1" customWidth="1"/>
    <col min="3944" max="3944" width="7.08984375" style="1" customWidth="1"/>
    <col min="3945" max="4178" width="8.90625" style="1"/>
    <col min="4179" max="4179" width="2.36328125" style="1" customWidth="1"/>
    <col min="4180" max="4180" width="6.36328125" style="1" customWidth="1"/>
    <col min="4181" max="4181" width="1.90625" style="1" customWidth="1"/>
    <col min="4182" max="4182" width="14.08984375" style="1" customWidth="1"/>
    <col min="4183" max="4183" width="1.90625" style="1" customWidth="1"/>
    <col min="4184" max="4184" width="14.08984375" style="1" customWidth="1"/>
    <col min="4185" max="4185" width="2.08984375" style="1" customWidth="1"/>
    <col min="4186" max="4186" width="14.08984375" style="1" customWidth="1"/>
    <col min="4187" max="4187" width="1.90625" style="1" customWidth="1"/>
    <col min="4188" max="4188" width="14.08984375" style="1" customWidth="1"/>
    <col min="4189" max="4189" width="1.90625" style="1" customWidth="1"/>
    <col min="4190" max="4190" width="14.08984375" style="1" customWidth="1"/>
    <col min="4191" max="4191" width="1.90625" style="1" customWidth="1"/>
    <col min="4192" max="4192" width="14.08984375" style="1" customWidth="1"/>
    <col min="4193" max="4193" width="1.90625" style="1" customWidth="1"/>
    <col min="4194" max="4194" width="14.08984375" style="1" customWidth="1"/>
    <col min="4195" max="4195" width="1.90625" style="1" customWidth="1"/>
    <col min="4196" max="4196" width="14.08984375" style="1" customWidth="1"/>
    <col min="4197" max="4197" width="1.90625" style="1" customWidth="1"/>
    <col min="4198" max="4198" width="14.08984375" style="1" customWidth="1"/>
    <col min="4199" max="4199" width="1.90625" style="1" customWidth="1"/>
    <col min="4200" max="4200" width="7.08984375" style="1" customWidth="1"/>
    <col min="4201" max="4434" width="8.90625" style="1"/>
    <col min="4435" max="4435" width="2.36328125" style="1" customWidth="1"/>
    <col min="4436" max="4436" width="6.36328125" style="1" customWidth="1"/>
    <col min="4437" max="4437" width="1.90625" style="1" customWidth="1"/>
    <col min="4438" max="4438" width="14.08984375" style="1" customWidth="1"/>
    <col min="4439" max="4439" width="1.90625" style="1" customWidth="1"/>
    <col min="4440" max="4440" width="14.08984375" style="1" customWidth="1"/>
    <col min="4441" max="4441" width="2.08984375" style="1" customWidth="1"/>
    <col min="4442" max="4442" width="14.08984375" style="1" customWidth="1"/>
    <col min="4443" max="4443" width="1.90625" style="1" customWidth="1"/>
    <col min="4444" max="4444" width="14.08984375" style="1" customWidth="1"/>
    <col min="4445" max="4445" width="1.90625" style="1" customWidth="1"/>
    <col min="4446" max="4446" width="14.08984375" style="1" customWidth="1"/>
    <col min="4447" max="4447" width="1.90625" style="1" customWidth="1"/>
    <col min="4448" max="4448" width="14.08984375" style="1" customWidth="1"/>
    <col min="4449" max="4449" width="1.90625" style="1" customWidth="1"/>
    <col min="4450" max="4450" width="14.08984375" style="1" customWidth="1"/>
    <col min="4451" max="4451" width="1.90625" style="1" customWidth="1"/>
    <col min="4452" max="4452" width="14.08984375" style="1" customWidth="1"/>
    <col min="4453" max="4453" width="1.90625" style="1" customWidth="1"/>
    <col min="4454" max="4454" width="14.08984375" style="1" customWidth="1"/>
    <col min="4455" max="4455" width="1.90625" style="1" customWidth="1"/>
    <col min="4456" max="4456" width="7.08984375" style="1" customWidth="1"/>
    <col min="4457" max="4690" width="8.90625" style="1"/>
    <col min="4691" max="4691" width="2.36328125" style="1" customWidth="1"/>
    <col min="4692" max="4692" width="6.36328125" style="1" customWidth="1"/>
    <col min="4693" max="4693" width="1.90625" style="1" customWidth="1"/>
    <col min="4694" max="4694" width="14.08984375" style="1" customWidth="1"/>
    <col min="4695" max="4695" width="1.90625" style="1" customWidth="1"/>
    <col min="4696" max="4696" width="14.08984375" style="1" customWidth="1"/>
    <col min="4697" max="4697" width="2.08984375" style="1" customWidth="1"/>
    <col min="4698" max="4698" width="14.08984375" style="1" customWidth="1"/>
    <col min="4699" max="4699" width="1.90625" style="1" customWidth="1"/>
    <col min="4700" max="4700" width="14.08984375" style="1" customWidth="1"/>
    <col min="4701" max="4701" width="1.90625" style="1" customWidth="1"/>
    <col min="4702" max="4702" width="14.08984375" style="1" customWidth="1"/>
    <col min="4703" max="4703" width="1.90625" style="1" customWidth="1"/>
    <col min="4704" max="4704" width="14.08984375" style="1" customWidth="1"/>
    <col min="4705" max="4705" width="1.90625" style="1" customWidth="1"/>
    <col min="4706" max="4706" width="14.08984375" style="1" customWidth="1"/>
    <col min="4707" max="4707" width="1.90625" style="1" customWidth="1"/>
    <col min="4708" max="4708" width="14.08984375" style="1" customWidth="1"/>
    <col min="4709" max="4709" width="1.90625" style="1" customWidth="1"/>
    <col min="4710" max="4710" width="14.08984375" style="1" customWidth="1"/>
    <col min="4711" max="4711" width="1.90625" style="1" customWidth="1"/>
    <col min="4712" max="4712" width="7.08984375" style="1" customWidth="1"/>
    <col min="4713" max="4946" width="8.90625" style="1"/>
    <col min="4947" max="4947" width="2.36328125" style="1" customWidth="1"/>
    <col min="4948" max="4948" width="6.36328125" style="1" customWidth="1"/>
    <col min="4949" max="4949" width="1.90625" style="1" customWidth="1"/>
    <col min="4950" max="4950" width="14.08984375" style="1" customWidth="1"/>
    <col min="4951" max="4951" width="1.90625" style="1" customWidth="1"/>
    <col min="4952" max="4952" width="14.08984375" style="1" customWidth="1"/>
    <col min="4953" max="4953" width="2.08984375" style="1" customWidth="1"/>
    <col min="4954" max="4954" width="14.08984375" style="1" customWidth="1"/>
    <col min="4955" max="4955" width="1.90625" style="1" customWidth="1"/>
    <col min="4956" max="4956" width="14.08984375" style="1" customWidth="1"/>
    <col min="4957" max="4957" width="1.90625" style="1" customWidth="1"/>
    <col min="4958" max="4958" width="14.08984375" style="1" customWidth="1"/>
    <col min="4959" max="4959" width="1.90625" style="1" customWidth="1"/>
    <col min="4960" max="4960" width="14.08984375" style="1" customWidth="1"/>
    <col min="4961" max="4961" width="1.90625" style="1" customWidth="1"/>
    <col min="4962" max="4962" width="14.08984375" style="1" customWidth="1"/>
    <col min="4963" max="4963" width="1.90625" style="1" customWidth="1"/>
    <col min="4964" max="4964" width="14.08984375" style="1" customWidth="1"/>
    <col min="4965" max="4965" width="1.90625" style="1" customWidth="1"/>
    <col min="4966" max="4966" width="14.08984375" style="1" customWidth="1"/>
    <col min="4967" max="4967" width="1.90625" style="1" customWidth="1"/>
    <col min="4968" max="4968" width="7.08984375" style="1" customWidth="1"/>
    <col min="4969" max="5202" width="8.90625" style="1"/>
    <col min="5203" max="5203" width="2.36328125" style="1" customWidth="1"/>
    <col min="5204" max="5204" width="6.36328125" style="1" customWidth="1"/>
    <col min="5205" max="5205" width="1.90625" style="1" customWidth="1"/>
    <col min="5206" max="5206" width="14.08984375" style="1" customWidth="1"/>
    <col min="5207" max="5207" width="1.90625" style="1" customWidth="1"/>
    <col min="5208" max="5208" width="14.08984375" style="1" customWidth="1"/>
    <col min="5209" max="5209" width="2.08984375" style="1" customWidth="1"/>
    <col min="5210" max="5210" width="14.08984375" style="1" customWidth="1"/>
    <col min="5211" max="5211" width="1.90625" style="1" customWidth="1"/>
    <col min="5212" max="5212" width="14.08984375" style="1" customWidth="1"/>
    <col min="5213" max="5213" width="1.90625" style="1" customWidth="1"/>
    <col min="5214" max="5214" width="14.08984375" style="1" customWidth="1"/>
    <col min="5215" max="5215" width="1.90625" style="1" customWidth="1"/>
    <col min="5216" max="5216" width="14.08984375" style="1" customWidth="1"/>
    <col min="5217" max="5217" width="1.90625" style="1" customWidth="1"/>
    <col min="5218" max="5218" width="14.08984375" style="1" customWidth="1"/>
    <col min="5219" max="5219" width="1.90625" style="1" customWidth="1"/>
    <col min="5220" max="5220" width="14.08984375" style="1" customWidth="1"/>
    <col min="5221" max="5221" width="1.90625" style="1" customWidth="1"/>
    <col min="5222" max="5222" width="14.08984375" style="1" customWidth="1"/>
    <col min="5223" max="5223" width="1.90625" style="1" customWidth="1"/>
    <col min="5224" max="5224" width="7.08984375" style="1" customWidth="1"/>
    <col min="5225" max="5458" width="8.90625" style="1"/>
    <col min="5459" max="5459" width="2.36328125" style="1" customWidth="1"/>
    <col min="5460" max="5460" width="6.36328125" style="1" customWidth="1"/>
    <col min="5461" max="5461" width="1.90625" style="1" customWidth="1"/>
    <col min="5462" max="5462" width="14.08984375" style="1" customWidth="1"/>
    <col min="5463" max="5463" width="1.90625" style="1" customWidth="1"/>
    <col min="5464" max="5464" width="14.08984375" style="1" customWidth="1"/>
    <col min="5465" max="5465" width="2.08984375" style="1" customWidth="1"/>
    <col min="5466" max="5466" width="14.08984375" style="1" customWidth="1"/>
    <col min="5467" max="5467" width="1.90625" style="1" customWidth="1"/>
    <col min="5468" max="5468" width="14.08984375" style="1" customWidth="1"/>
    <col min="5469" max="5469" width="1.90625" style="1" customWidth="1"/>
    <col min="5470" max="5470" width="14.08984375" style="1" customWidth="1"/>
    <col min="5471" max="5471" width="1.90625" style="1" customWidth="1"/>
    <col min="5472" max="5472" width="14.08984375" style="1" customWidth="1"/>
    <col min="5473" max="5473" width="1.90625" style="1" customWidth="1"/>
    <col min="5474" max="5474" width="14.08984375" style="1" customWidth="1"/>
    <col min="5475" max="5475" width="1.90625" style="1" customWidth="1"/>
    <col min="5476" max="5476" width="14.08984375" style="1" customWidth="1"/>
    <col min="5477" max="5477" width="1.90625" style="1" customWidth="1"/>
    <col min="5478" max="5478" width="14.08984375" style="1" customWidth="1"/>
    <col min="5479" max="5479" width="1.90625" style="1" customWidth="1"/>
    <col min="5480" max="5480" width="7.08984375" style="1" customWidth="1"/>
    <col min="5481" max="5714" width="8.90625" style="1"/>
    <col min="5715" max="5715" width="2.36328125" style="1" customWidth="1"/>
    <col min="5716" max="5716" width="6.36328125" style="1" customWidth="1"/>
    <col min="5717" max="5717" width="1.90625" style="1" customWidth="1"/>
    <col min="5718" max="5718" width="14.08984375" style="1" customWidth="1"/>
    <col min="5719" max="5719" width="1.90625" style="1" customWidth="1"/>
    <col min="5720" max="5720" width="14.08984375" style="1" customWidth="1"/>
    <col min="5721" max="5721" width="2.08984375" style="1" customWidth="1"/>
    <col min="5722" max="5722" width="14.08984375" style="1" customWidth="1"/>
    <col min="5723" max="5723" width="1.90625" style="1" customWidth="1"/>
    <col min="5724" max="5724" width="14.08984375" style="1" customWidth="1"/>
    <col min="5725" max="5725" width="1.90625" style="1" customWidth="1"/>
    <col min="5726" max="5726" width="14.08984375" style="1" customWidth="1"/>
    <col min="5727" max="5727" width="1.90625" style="1" customWidth="1"/>
    <col min="5728" max="5728" width="14.08984375" style="1" customWidth="1"/>
    <col min="5729" max="5729" width="1.90625" style="1" customWidth="1"/>
    <col min="5730" max="5730" width="14.08984375" style="1" customWidth="1"/>
    <col min="5731" max="5731" width="1.90625" style="1" customWidth="1"/>
    <col min="5732" max="5732" width="14.08984375" style="1" customWidth="1"/>
    <col min="5733" max="5733" width="1.90625" style="1" customWidth="1"/>
    <col min="5734" max="5734" width="14.08984375" style="1" customWidth="1"/>
    <col min="5735" max="5735" width="1.90625" style="1" customWidth="1"/>
    <col min="5736" max="5736" width="7.08984375" style="1" customWidth="1"/>
    <col min="5737" max="5970" width="8.90625" style="1"/>
    <col min="5971" max="5971" width="2.36328125" style="1" customWidth="1"/>
    <col min="5972" max="5972" width="6.36328125" style="1" customWidth="1"/>
    <col min="5973" max="5973" width="1.90625" style="1" customWidth="1"/>
    <col min="5974" max="5974" width="14.08984375" style="1" customWidth="1"/>
    <col min="5975" max="5975" width="1.90625" style="1" customWidth="1"/>
    <col min="5976" max="5976" width="14.08984375" style="1" customWidth="1"/>
    <col min="5977" max="5977" width="2.08984375" style="1" customWidth="1"/>
    <col min="5978" max="5978" width="14.08984375" style="1" customWidth="1"/>
    <col min="5979" max="5979" width="1.90625" style="1" customWidth="1"/>
    <col min="5980" max="5980" width="14.08984375" style="1" customWidth="1"/>
    <col min="5981" max="5981" width="1.90625" style="1" customWidth="1"/>
    <col min="5982" max="5982" width="14.08984375" style="1" customWidth="1"/>
    <col min="5983" max="5983" width="1.90625" style="1" customWidth="1"/>
    <col min="5984" max="5984" width="14.08984375" style="1" customWidth="1"/>
    <col min="5985" max="5985" width="1.90625" style="1" customWidth="1"/>
    <col min="5986" max="5986" width="14.08984375" style="1" customWidth="1"/>
    <col min="5987" max="5987" width="1.90625" style="1" customWidth="1"/>
    <col min="5988" max="5988" width="14.08984375" style="1" customWidth="1"/>
    <col min="5989" max="5989" width="1.90625" style="1" customWidth="1"/>
    <col min="5990" max="5990" width="14.08984375" style="1" customWidth="1"/>
    <col min="5991" max="5991" width="1.90625" style="1" customWidth="1"/>
    <col min="5992" max="5992" width="7.08984375" style="1" customWidth="1"/>
    <col min="5993" max="6226" width="8.90625" style="1"/>
    <col min="6227" max="6227" width="2.36328125" style="1" customWidth="1"/>
    <col min="6228" max="6228" width="6.36328125" style="1" customWidth="1"/>
    <col min="6229" max="6229" width="1.90625" style="1" customWidth="1"/>
    <col min="6230" max="6230" width="14.08984375" style="1" customWidth="1"/>
    <col min="6231" max="6231" width="1.90625" style="1" customWidth="1"/>
    <col min="6232" max="6232" width="14.08984375" style="1" customWidth="1"/>
    <col min="6233" max="6233" width="2.08984375" style="1" customWidth="1"/>
    <col min="6234" max="6234" width="14.08984375" style="1" customWidth="1"/>
    <col min="6235" max="6235" width="1.90625" style="1" customWidth="1"/>
    <col min="6236" max="6236" width="14.08984375" style="1" customWidth="1"/>
    <col min="6237" max="6237" width="1.90625" style="1" customWidth="1"/>
    <col min="6238" max="6238" width="14.08984375" style="1" customWidth="1"/>
    <col min="6239" max="6239" width="1.90625" style="1" customWidth="1"/>
    <col min="6240" max="6240" width="14.08984375" style="1" customWidth="1"/>
    <col min="6241" max="6241" width="1.90625" style="1" customWidth="1"/>
    <col min="6242" max="6242" width="14.08984375" style="1" customWidth="1"/>
    <col min="6243" max="6243" width="1.90625" style="1" customWidth="1"/>
    <col min="6244" max="6244" width="14.08984375" style="1" customWidth="1"/>
    <col min="6245" max="6245" width="1.90625" style="1" customWidth="1"/>
    <col min="6246" max="6246" width="14.08984375" style="1" customWidth="1"/>
    <col min="6247" max="6247" width="1.90625" style="1" customWidth="1"/>
    <col min="6248" max="6248" width="7.08984375" style="1" customWidth="1"/>
    <col min="6249" max="6482" width="8.90625" style="1"/>
    <col min="6483" max="6483" width="2.36328125" style="1" customWidth="1"/>
    <col min="6484" max="6484" width="6.36328125" style="1" customWidth="1"/>
    <col min="6485" max="6485" width="1.90625" style="1" customWidth="1"/>
    <col min="6486" max="6486" width="14.08984375" style="1" customWidth="1"/>
    <col min="6487" max="6487" width="1.90625" style="1" customWidth="1"/>
    <col min="6488" max="6488" width="14.08984375" style="1" customWidth="1"/>
    <col min="6489" max="6489" width="2.08984375" style="1" customWidth="1"/>
    <col min="6490" max="6490" width="14.08984375" style="1" customWidth="1"/>
    <col min="6491" max="6491" width="1.90625" style="1" customWidth="1"/>
    <col min="6492" max="6492" width="14.08984375" style="1" customWidth="1"/>
    <col min="6493" max="6493" width="1.90625" style="1" customWidth="1"/>
    <col min="6494" max="6494" width="14.08984375" style="1" customWidth="1"/>
    <col min="6495" max="6495" width="1.90625" style="1" customWidth="1"/>
    <col min="6496" max="6496" width="14.08984375" style="1" customWidth="1"/>
    <col min="6497" max="6497" width="1.90625" style="1" customWidth="1"/>
    <col min="6498" max="6498" width="14.08984375" style="1" customWidth="1"/>
    <col min="6499" max="6499" width="1.90625" style="1" customWidth="1"/>
    <col min="6500" max="6500" width="14.08984375" style="1" customWidth="1"/>
    <col min="6501" max="6501" width="1.90625" style="1" customWidth="1"/>
    <col min="6502" max="6502" width="14.08984375" style="1" customWidth="1"/>
    <col min="6503" max="6503" width="1.90625" style="1" customWidth="1"/>
    <col min="6504" max="6504" width="7.08984375" style="1" customWidth="1"/>
    <col min="6505" max="6738" width="8.90625" style="1"/>
    <col min="6739" max="6739" width="2.36328125" style="1" customWidth="1"/>
    <col min="6740" max="6740" width="6.36328125" style="1" customWidth="1"/>
    <col min="6741" max="6741" width="1.90625" style="1" customWidth="1"/>
    <col min="6742" max="6742" width="14.08984375" style="1" customWidth="1"/>
    <col min="6743" max="6743" width="1.90625" style="1" customWidth="1"/>
    <col min="6744" max="6744" width="14.08984375" style="1" customWidth="1"/>
    <col min="6745" max="6745" width="2.08984375" style="1" customWidth="1"/>
    <col min="6746" max="6746" width="14.08984375" style="1" customWidth="1"/>
    <col min="6747" max="6747" width="1.90625" style="1" customWidth="1"/>
    <col min="6748" max="6748" width="14.08984375" style="1" customWidth="1"/>
    <col min="6749" max="6749" width="1.90625" style="1" customWidth="1"/>
    <col min="6750" max="6750" width="14.08984375" style="1" customWidth="1"/>
    <col min="6751" max="6751" width="1.90625" style="1" customWidth="1"/>
    <col min="6752" max="6752" width="14.08984375" style="1" customWidth="1"/>
    <col min="6753" max="6753" width="1.90625" style="1" customWidth="1"/>
    <col min="6754" max="6754" width="14.08984375" style="1" customWidth="1"/>
    <col min="6755" max="6755" width="1.90625" style="1" customWidth="1"/>
    <col min="6756" max="6756" width="14.08984375" style="1" customWidth="1"/>
    <col min="6757" max="6757" width="1.90625" style="1" customWidth="1"/>
    <col min="6758" max="6758" width="14.08984375" style="1" customWidth="1"/>
    <col min="6759" max="6759" width="1.90625" style="1" customWidth="1"/>
    <col min="6760" max="6760" width="7.08984375" style="1" customWidth="1"/>
    <col min="6761" max="6994" width="8.90625" style="1"/>
    <col min="6995" max="6995" width="2.36328125" style="1" customWidth="1"/>
    <col min="6996" max="6996" width="6.36328125" style="1" customWidth="1"/>
    <col min="6997" max="6997" width="1.90625" style="1" customWidth="1"/>
    <col min="6998" max="6998" width="14.08984375" style="1" customWidth="1"/>
    <col min="6999" max="6999" width="1.90625" style="1" customWidth="1"/>
    <col min="7000" max="7000" width="14.08984375" style="1" customWidth="1"/>
    <col min="7001" max="7001" width="2.08984375" style="1" customWidth="1"/>
    <col min="7002" max="7002" width="14.08984375" style="1" customWidth="1"/>
    <col min="7003" max="7003" width="1.90625" style="1" customWidth="1"/>
    <col min="7004" max="7004" width="14.08984375" style="1" customWidth="1"/>
    <col min="7005" max="7005" width="1.90625" style="1" customWidth="1"/>
    <col min="7006" max="7006" width="14.08984375" style="1" customWidth="1"/>
    <col min="7007" max="7007" width="1.90625" style="1" customWidth="1"/>
    <col min="7008" max="7008" width="14.08984375" style="1" customWidth="1"/>
    <col min="7009" max="7009" width="1.90625" style="1" customWidth="1"/>
    <col min="7010" max="7010" width="14.08984375" style="1" customWidth="1"/>
    <col min="7011" max="7011" width="1.90625" style="1" customWidth="1"/>
    <col min="7012" max="7012" width="14.08984375" style="1" customWidth="1"/>
    <col min="7013" max="7013" width="1.90625" style="1" customWidth="1"/>
    <col min="7014" max="7014" width="14.08984375" style="1" customWidth="1"/>
    <col min="7015" max="7015" width="1.90625" style="1" customWidth="1"/>
    <col min="7016" max="7016" width="7.08984375" style="1" customWidth="1"/>
    <col min="7017" max="7250" width="8.90625" style="1"/>
    <col min="7251" max="7251" width="2.36328125" style="1" customWidth="1"/>
    <col min="7252" max="7252" width="6.36328125" style="1" customWidth="1"/>
    <col min="7253" max="7253" width="1.90625" style="1" customWidth="1"/>
    <col min="7254" max="7254" width="14.08984375" style="1" customWidth="1"/>
    <col min="7255" max="7255" width="1.90625" style="1" customWidth="1"/>
    <col min="7256" max="7256" width="14.08984375" style="1" customWidth="1"/>
    <col min="7257" max="7257" width="2.08984375" style="1" customWidth="1"/>
    <col min="7258" max="7258" width="14.08984375" style="1" customWidth="1"/>
    <col min="7259" max="7259" width="1.90625" style="1" customWidth="1"/>
    <col min="7260" max="7260" width="14.08984375" style="1" customWidth="1"/>
    <col min="7261" max="7261" width="1.90625" style="1" customWidth="1"/>
    <col min="7262" max="7262" width="14.08984375" style="1" customWidth="1"/>
    <col min="7263" max="7263" width="1.90625" style="1" customWidth="1"/>
    <col min="7264" max="7264" width="14.08984375" style="1" customWidth="1"/>
    <col min="7265" max="7265" width="1.90625" style="1" customWidth="1"/>
    <col min="7266" max="7266" width="14.08984375" style="1" customWidth="1"/>
    <col min="7267" max="7267" width="1.90625" style="1" customWidth="1"/>
    <col min="7268" max="7268" width="14.08984375" style="1" customWidth="1"/>
    <col min="7269" max="7269" width="1.90625" style="1" customWidth="1"/>
    <col min="7270" max="7270" width="14.08984375" style="1" customWidth="1"/>
    <col min="7271" max="7271" width="1.90625" style="1" customWidth="1"/>
    <col min="7272" max="7272" width="7.08984375" style="1" customWidth="1"/>
    <col min="7273" max="7506" width="8.90625" style="1"/>
    <col min="7507" max="7507" width="2.36328125" style="1" customWidth="1"/>
    <col min="7508" max="7508" width="6.36328125" style="1" customWidth="1"/>
    <col min="7509" max="7509" width="1.90625" style="1" customWidth="1"/>
    <col min="7510" max="7510" width="14.08984375" style="1" customWidth="1"/>
    <col min="7511" max="7511" width="1.90625" style="1" customWidth="1"/>
    <col min="7512" max="7512" width="14.08984375" style="1" customWidth="1"/>
    <col min="7513" max="7513" width="2.08984375" style="1" customWidth="1"/>
    <col min="7514" max="7514" width="14.08984375" style="1" customWidth="1"/>
    <col min="7515" max="7515" width="1.90625" style="1" customWidth="1"/>
    <col min="7516" max="7516" width="14.08984375" style="1" customWidth="1"/>
    <col min="7517" max="7517" width="1.90625" style="1" customWidth="1"/>
    <col min="7518" max="7518" width="14.08984375" style="1" customWidth="1"/>
    <col min="7519" max="7519" width="1.90625" style="1" customWidth="1"/>
    <col min="7520" max="7520" width="14.08984375" style="1" customWidth="1"/>
    <col min="7521" max="7521" width="1.90625" style="1" customWidth="1"/>
    <col min="7522" max="7522" width="14.08984375" style="1" customWidth="1"/>
    <col min="7523" max="7523" width="1.90625" style="1" customWidth="1"/>
    <col min="7524" max="7524" width="14.08984375" style="1" customWidth="1"/>
    <col min="7525" max="7525" width="1.90625" style="1" customWidth="1"/>
    <col min="7526" max="7526" width="14.08984375" style="1" customWidth="1"/>
    <col min="7527" max="7527" width="1.90625" style="1" customWidth="1"/>
    <col min="7528" max="7528" width="7.08984375" style="1" customWidth="1"/>
    <col min="7529" max="7762" width="8.90625" style="1"/>
    <col min="7763" max="7763" width="2.36328125" style="1" customWidth="1"/>
    <col min="7764" max="7764" width="6.36328125" style="1" customWidth="1"/>
    <col min="7765" max="7765" width="1.90625" style="1" customWidth="1"/>
    <col min="7766" max="7766" width="14.08984375" style="1" customWidth="1"/>
    <col min="7767" max="7767" width="1.90625" style="1" customWidth="1"/>
    <col min="7768" max="7768" width="14.08984375" style="1" customWidth="1"/>
    <col min="7769" max="7769" width="2.08984375" style="1" customWidth="1"/>
    <col min="7770" max="7770" width="14.08984375" style="1" customWidth="1"/>
    <col min="7771" max="7771" width="1.90625" style="1" customWidth="1"/>
    <col min="7772" max="7772" width="14.08984375" style="1" customWidth="1"/>
    <col min="7773" max="7773" width="1.90625" style="1" customWidth="1"/>
    <col min="7774" max="7774" width="14.08984375" style="1" customWidth="1"/>
    <col min="7775" max="7775" width="1.90625" style="1" customWidth="1"/>
    <col min="7776" max="7776" width="14.08984375" style="1" customWidth="1"/>
    <col min="7777" max="7777" width="1.90625" style="1" customWidth="1"/>
    <col min="7778" max="7778" width="14.08984375" style="1" customWidth="1"/>
    <col min="7779" max="7779" width="1.90625" style="1" customWidth="1"/>
    <col min="7780" max="7780" width="14.08984375" style="1" customWidth="1"/>
    <col min="7781" max="7781" width="1.90625" style="1" customWidth="1"/>
    <col min="7782" max="7782" width="14.08984375" style="1" customWidth="1"/>
    <col min="7783" max="7783" width="1.90625" style="1" customWidth="1"/>
    <col min="7784" max="7784" width="7.08984375" style="1" customWidth="1"/>
    <col min="7785" max="8018" width="8.90625" style="1"/>
    <col min="8019" max="8019" width="2.36328125" style="1" customWidth="1"/>
    <col min="8020" max="8020" width="6.36328125" style="1" customWidth="1"/>
    <col min="8021" max="8021" width="1.90625" style="1" customWidth="1"/>
    <col min="8022" max="8022" width="14.08984375" style="1" customWidth="1"/>
    <col min="8023" max="8023" width="1.90625" style="1" customWidth="1"/>
    <col min="8024" max="8024" width="14.08984375" style="1" customWidth="1"/>
    <col min="8025" max="8025" width="2.08984375" style="1" customWidth="1"/>
    <col min="8026" max="8026" width="14.08984375" style="1" customWidth="1"/>
    <col min="8027" max="8027" width="1.90625" style="1" customWidth="1"/>
    <col min="8028" max="8028" width="14.08984375" style="1" customWidth="1"/>
    <col min="8029" max="8029" width="1.90625" style="1" customWidth="1"/>
    <col min="8030" max="8030" width="14.08984375" style="1" customWidth="1"/>
    <col min="8031" max="8031" width="1.90625" style="1" customWidth="1"/>
    <col min="8032" max="8032" width="14.08984375" style="1" customWidth="1"/>
    <col min="8033" max="8033" width="1.90625" style="1" customWidth="1"/>
    <col min="8034" max="8034" width="14.08984375" style="1" customWidth="1"/>
    <col min="8035" max="8035" width="1.90625" style="1" customWidth="1"/>
    <col min="8036" max="8036" width="14.08984375" style="1" customWidth="1"/>
    <col min="8037" max="8037" width="1.90625" style="1" customWidth="1"/>
    <col min="8038" max="8038" width="14.08984375" style="1" customWidth="1"/>
    <col min="8039" max="8039" width="1.90625" style="1" customWidth="1"/>
    <col min="8040" max="8040" width="7.08984375" style="1" customWidth="1"/>
    <col min="8041" max="8274" width="8.90625" style="1"/>
    <col min="8275" max="8275" width="2.36328125" style="1" customWidth="1"/>
    <col min="8276" max="8276" width="6.36328125" style="1" customWidth="1"/>
    <col min="8277" max="8277" width="1.90625" style="1" customWidth="1"/>
    <col min="8278" max="8278" width="14.08984375" style="1" customWidth="1"/>
    <col min="8279" max="8279" width="1.90625" style="1" customWidth="1"/>
    <col min="8280" max="8280" width="14.08984375" style="1" customWidth="1"/>
    <col min="8281" max="8281" width="2.08984375" style="1" customWidth="1"/>
    <col min="8282" max="8282" width="14.08984375" style="1" customWidth="1"/>
    <col min="8283" max="8283" width="1.90625" style="1" customWidth="1"/>
    <col min="8284" max="8284" width="14.08984375" style="1" customWidth="1"/>
    <col min="8285" max="8285" width="1.90625" style="1" customWidth="1"/>
    <col min="8286" max="8286" width="14.08984375" style="1" customWidth="1"/>
    <col min="8287" max="8287" width="1.90625" style="1" customWidth="1"/>
    <col min="8288" max="8288" width="14.08984375" style="1" customWidth="1"/>
    <col min="8289" max="8289" width="1.90625" style="1" customWidth="1"/>
    <col min="8290" max="8290" width="14.08984375" style="1" customWidth="1"/>
    <col min="8291" max="8291" width="1.90625" style="1" customWidth="1"/>
    <col min="8292" max="8292" width="14.08984375" style="1" customWidth="1"/>
    <col min="8293" max="8293" width="1.90625" style="1" customWidth="1"/>
    <col min="8294" max="8294" width="14.08984375" style="1" customWidth="1"/>
    <col min="8295" max="8295" width="1.90625" style="1" customWidth="1"/>
    <col min="8296" max="8296" width="7.08984375" style="1" customWidth="1"/>
    <col min="8297" max="8530" width="8.90625" style="1"/>
    <col min="8531" max="8531" width="2.36328125" style="1" customWidth="1"/>
    <col min="8532" max="8532" width="6.36328125" style="1" customWidth="1"/>
    <col min="8533" max="8533" width="1.90625" style="1" customWidth="1"/>
    <col min="8534" max="8534" width="14.08984375" style="1" customWidth="1"/>
    <col min="8535" max="8535" width="1.90625" style="1" customWidth="1"/>
    <col min="8536" max="8536" width="14.08984375" style="1" customWidth="1"/>
    <col min="8537" max="8537" width="2.08984375" style="1" customWidth="1"/>
    <col min="8538" max="8538" width="14.08984375" style="1" customWidth="1"/>
    <col min="8539" max="8539" width="1.90625" style="1" customWidth="1"/>
    <col min="8540" max="8540" width="14.08984375" style="1" customWidth="1"/>
    <col min="8541" max="8541" width="1.90625" style="1" customWidth="1"/>
    <col min="8542" max="8542" width="14.08984375" style="1" customWidth="1"/>
    <col min="8543" max="8543" width="1.90625" style="1" customWidth="1"/>
    <col min="8544" max="8544" width="14.08984375" style="1" customWidth="1"/>
    <col min="8545" max="8545" width="1.90625" style="1" customWidth="1"/>
    <col min="8546" max="8546" width="14.08984375" style="1" customWidth="1"/>
    <col min="8547" max="8547" width="1.90625" style="1" customWidth="1"/>
    <col min="8548" max="8548" width="14.08984375" style="1" customWidth="1"/>
    <col min="8549" max="8549" width="1.90625" style="1" customWidth="1"/>
    <col min="8550" max="8550" width="14.08984375" style="1" customWidth="1"/>
    <col min="8551" max="8551" width="1.90625" style="1" customWidth="1"/>
    <col min="8552" max="8552" width="7.08984375" style="1" customWidth="1"/>
    <col min="8553" max="8786" width="8.90625" style="1"/>
    <col min="8787" max="8787" width="2.36328125" style="1" customWidth="1"/>
    <col min="8788" max="8788" width="6.36328125" style="1" customWidth="1"/>
    <col min="8789" max="8789" width="1.90625" style="1" customWidth="1"/>
    <col min="8790" max="8790" width="14.08984375" style="1" customWidth="1"/>
    <col min="8791" max="8791" width="1.90625" style="1" customWidth="1"/>
    <col min="8792" max="8792" width="14.08984375" style="1" customWidth="1"/>
    <col min="8793" max="8793" width="2.08984375" style="1" customWidth="1"/>
    <col min="8794" max="8794" width="14.08984375" style="1" customWidth="1"/>
    <col min="8795" max="8795" width="1.90625" style="1" customWidth="1"/>
    <col min="8796" max="8796" width="14.08984375" style="1" customWidth="1"/>
    <col min="8797" max="8797" width="1.90625" style="1" customWidth="1"/>
    <col min="8798" max="8798" width="14.08984375" style="1" customWidth="1"/>
    <col min="8799" max="8799" width="1.90625" style="1" customWidth="1"/>
    <col min="8800" max="8800" width="14.08984375" style="1" customWidth="1"/>
    <col min="8801" max="8801" width="1.90625" style="1" customWidth="1"/>
    <col min="8802" max="8802" width="14.08984375" style="1" customWidth="1"/>
    <col min="8803" max="8803" width="1.90625" style="1" customWidth="1"/>
    <col min="8804" max="8804" width="14.08984375" style="1" customWidth="1"/>
    <col min="8805" max="8805" width="1.90625" style="1" customWidth="1"/>
    <col min="8806" max="8806" width="14.08984375" style="1" customWidth="1"/>
    <col min="8807" max="8807" width="1.90625" style="1" customWidth="1"/>
    <col min="8808" max="8808" width="7.08984375" style="1" customWidth="1"/>
    <col min="8809" max="9042" width="8.90625" style="1"/>
    <col min="9043" max="9043" width="2.36328125" style="1" customWidth="1"/>
    <col min="9044" max="9044" width="6.36328125" style="1" customWidth="1"/>
    <col min="9045" max="9045" width="1.90625" style="1" customWidth="1"/>
    <col min="9046" max="9046" width="14.08984375" style="1" customWidth="1"/>
    <col min="9047" max="9047" width="1.90625" style="1" customWidth="1"/>
    <col min="9048" max="9048" width="14.08984375" style="1" customWidth="1"/>
    <col min="9049" max="9049" width="2.08984375" style="1" customWidth="1"/>
    <col min="9050" max="9050" width="14.08984375" style="1" customWidth="1"/>
    <col min="9051" max="9051" width="1.90625" style="1" customWidth="1"/>
    <col min="9052" max="9052" width="14.08984375" style="1" customWidth="1"/>
    <col min="9053" max="9053" width="1.90625" style="1" customWidth="1"/>
    <col min="9054" max="9054" width="14.08984375" style="1" customWidth="1"/>
    <col min="9055" max="9055" width="1.90625" style="1" customWidth="1"/>
    <col min="9056" max="9056" width="14.08984375" style="1" customWidth="1"/>
    <col min="9057" max="9057" width="1.90625" style="1" customWidth="1"/>
    <col min="9058" max="9058" width="14.08984375" style="1" customWidth="1"/>
    <col min="9059" max="9059" width="1.90625" style="1" customWidth="1"/>
    <col min="9060" max="9060" width="14.08984375" style="1" customWidth="1"/>
    <col min="9061" max="9061" width="1.90625" style="1" customWidth="1"/>
    <col min="9062" max="9062" width="14.08984375" style="1" customWidth="1"/>
    <col min="9063" max="9063" width="1.90625" style="1" customWidth="1"/>
    <col min="9064" max="9064" width="7.08984375" style="1" customWidth="1"/>
    <col min="9065" max="9298" width="8.90625" style="1"/>
    <col min="9299" max="9299" width="2.36328125" style="1" customWidth="1"/>
    <col min="9300" max="9300" width="6.36328125" style="1" customWidth="1"/>
    <col min="9301" max="9301" width="1.90625" style="1" customWidth="1"/>
    <col min="9302" max="9302" width="14.08984375" style="1" customWidth="1"/>
    <col min="9303" max="9303" width="1.90625" style="1" customWidth="1"/>
    <col min="9304" max="9304" width="14.08984375" style="1" customWidth="1"/>
    <col min="9305" max="9305" width="2.08984375" style="1" customWidth="1"/>
    <col min="9306" max="9306" width="14.08984375" style="1" customWidth="1"/>
    <col min="9307" max="9307" width="1.90625" style="1" customWidth="1"/>
    <col min="9308" max="9308" width="14.08984375" style="1" customWidth="1"/>
    <col min="9309" max="9309" width="1.90625" style="1" customWidth="1"/>
    <col min="9310" max="9310" width="14.08984375" style="1" customWidth="1"/>
    <col min="9311" max="9311" width="1.90625" style="1" customWidth="1"/>
    <col min="9312" max="9312" width="14.08984375" style="1" customWidth="1"/>
    <col min="9313" max="9313" width="1.90625" style="1" customWidth="1"/>
    <col min="9314" max="9314" width="14.08984375" style="1" customWidth="1"/>
    <col min="9315" max="9315" width="1.90625" style="1" customWidth="1"/>
    <col min="9316" max="9316" width="14.08984375" style="1" customWidth="1"/>
    <col min="9317" max="9317" width="1.90625" style="1" customWidth="1"/>
    <col min="9318" max="9318" width="14.08984375" style="1" customWidth="1"/>
    <col min="9319" max="9319" width="1.90625" style="1" customWidth="1"/>
    <col min="9320" max="9320" width="7.08984375" style="1" customWidth="1"/>
    <col min="9321" max="9554" width="8.90625" style="1"/>
    <col min="9555" max="9555" width="2.36328125" style="1" customWidth="1"/>
    <col min="9556" max="9556" width="6.36328125" style="1" customWidth="1"/>
    <col min="9557" max="9557" width="1.90625" style="1" customWidth="1"/>
    <col min="9558" max="9558" width="14.08984375" style="1" customWidth="1"/>
    <col min="9559" max="9559" width="1.90625" style="1" customWidth="1"/>
    <col min="9560" max="9560" width="14.08984375" style="1" customWidth="1"/>
    <col min="9561" max="9561" width="2.08984375" style="1" customWidth="1"/>
    <col min="9562" max="9562" width="14.08984375" style="1" customWidth="1"/>
    <col min="9563" max="9563" width="1.90625" style="1" customWidth="1"/>
    <col min="9564" max="9564" width="14.08984375" style="1" customWidth="1"/>
    <col min="9565" max="9565" width="1.90625" style="1" customWidth="1"/>
    <col min="9566" max="9566" width="14.08984375" style="1" customWidth="1"/>
    <col min="9567" max="9567" width="1.90625" style="1" customWidth="1"/>
    <col min="9568" max="9568" width="14.08984375" style="1" customWidth="1"/>
    <col min="9569" max="9569" width="1.90625" style="1" customWidth="1"/>
    <col min="9570" max="9570" width="14.08984375" style="1" customWidth="1"/>
    <col min="9571" max="9571" width="1.90625" style="1" customWidth="1"/>
    <col min="9572" max="9572" width="14.08984375" style="1" customWidth="1"/>
    <col min="9573" max="9573" width="1.90625" style="1" customWidth="1"/>
    <col min="9574" max="9574" width="14.08984375" style="1" customWidth="1"/>
    <col min="9575" max="9575" width="1.90625" style="1" customWidth="1"/>
    <col min="9576" max="9576" width="7.08984375" style="1" customWidth="1"/>
    <col min="9577" max="9810" width="8.90625" style="1"/>
    <col min="9811" max="9811" width="2.36328125" style="1" customWidth="1"/>
    <col min="9812" max="9812" width="6.36328125" style="1" customWidth="1"/>
    <col min="9813" max="9813" width="1.90625" style="1" customWidth="1"/>
    <col min="9814" max="9814" width="14.08984375" style="1" customWidth="1"/>
    <col min="9815" max="9815" width="1.90625" style="1" customWidth="1"/>
    <col min="9816" max="9816" width="14.08984375" style="1" customWidth="1"/>
    <col min="9817" max="9817" width="2.08984375" style="1" customWidth="1"/>
    <col min="9818" max="9818" width="14.08984375" style="1" customWidth="1"/>
    <col min="9819" max="9819" width="1.90625" style="1" customWidth="1"/>
    <col min="9820" max="9820" width="14.08984375" style="1" customWidth="1"/>
    <col min="9821" max="9821" width="1.90625" style="1" customWidth="1"/>
    <col min="9822" max="9822" width="14.08984375" style="1" customWidth="1"/>
    <col min="9823" max="9823" width="1.90625" style="1" customWidth="1"/>
    <col min="9824" max="9824" width="14.08984375" style="1" customWidth="1"/>
    <col min="9825" max="9825" width="1.90625" style="1" customWidth="1"/>
    <col min="9826" max="9826" width="14.08984375" style="1" customWidth="1"/>
    <col min="9827" max="9827" width="1.90625" style="1" customWidth="1"/>
    <col min="9828" max="9828" width="14.08984375" style="1" customWidth="1"/>
    <col min="9829" max="9829" width="1.90625" style="1" customWidth="1"/>
    <col min="9830" max="9830" width="14.08984375" style="1" customWidth="1"/>
    <col min="9831" max="9831" width="1.90625" style="1" customWidth="1"/>
    <col min="9832" max="9832" width="7.08984375" style="1" customWidth="1"/>
    <col min="9833" max="10066" width="8.90625" style="1"/>
    <col min="10067" max="10067" width="2.36328125" style="1" customWidth="1"/>
    <col min="10068" max="10068" width="6.36328125" style="1" customWidth="1"/>
    <col min="10069" max="10069" width="1.90625" style="1" customWidth="1"/>
    <col min="10070" max="10070" width="14.08984375" style="1" customWidth="1"/>
    <col min="10071" max="10071" width="1.90625" style="1" customWidth="1"/>
    <col min="10072" max="10072" width="14.08984375" style="1" customWidth="1"/>
    <col min="10073" max="10073" width="2.08984375" style="1" customWidth="1"/>
    <col min="10074" max="10074" width="14.08984375" style="1" customWidth="1"/>
    <col min="10075" max="10075" width="1.90625" style="1" customWidth="1"/>
    <col min="10076" max="10076" width="14.08984375" style="1" customWidth="1"/>
    <col min="10077" max="10077" width="1.90625" style="1" customWidth="1"/>
    <col min="10078" max="10078" width="14.08984375" style="1" customWidth="1"/>
    <col min="10079" max="10079" width="1.90625" style="1" customWidth="1"/>
    <col min="10080" max="10080" width="14.08984375" style="1" customWidth="1"/>
    <col min="10081" max="10081" width="1.90625" style="1" customWidth="1"/>
    <col min="10082" max="10082" width="14.08984375" style="1" customWidth="1"/>
    <col min="10083" max="10083" width="1.90625" style="1" customWidth="1"/>
    <col min="10084" max="10084" width="14.08984375" style="1" customWidth="1"/>
    <col min="10085" max="10085" width="1.90625" style="1" customWidth="1"/>
    <col min="10086" max="10086" width="14.08984375" style="1" customWidth="1"/>
    <col min="10087" max="10087" width="1.90625" style="1" customWidth="1"/>
    <col min="10088" max="10088" width="7.08984375" style="1" customWidth="1"/>
    <col min="10089" max="10322" width="8.90625" style="1"/>
    <col min="10323" max="10323" width="2.36328125" style="1" customWidth="1"/>
    <col min="10324" max="10324" width="6.36328125" style="1" customWidth="1"/>
    <col min="10325" max="10325" width="1.90625" style="1" customWidth="1"/>
    <col min="10326" max="10326" width="14.08984375" style="1" customWidth="1"/>
    <col min="10327" max="10327" width="1.90625" style="1" customWidth="1"/>
    <col min="10328" max="10328" width="14.08984375" style="1" customWidth="1"/>
    <col min="10329" max="10329" width="2.08984375" style="1" customWidth="1"/>
    <col min="10330" max="10330" width="14.08984375" style="1" customWidth="1"/>
    <col min="10331" max="10331" width="1.90625" style="1" customWidth="1"/>
    <col min="10332" max="10332" width="14.08984375" style="1" customWidth="1"/>
    <col min="10333" max="10333" width="1.90625" style="1" customWidth="1"/>
    <col min="10334" max="10334" width="14.08984375" style="1" customWidth="1"/>
    <col min="10335" max="10335" width="1.90625" style="1" customWidth="1"/>
    <col min="10336" max="10336" width="14.08984375" style="1" customWidth="1"/>
    <col min="10337" max="10337" width="1.90625" style="1" customWidth="1"/>
    <col min="10338" max="10338" width="14.08984375" style="1" customWidth="1"/>
    <col min="10339" max="10339" width="1.90625" style="1" customWidth="1"/>
    <col min="10340" max="10340" width="14.08984375" style="1" customWidth="1"/>
    <col min="10341" max="10341" width="1.90625" style="1" customWidth="1"/>
    <col min="10342" max="10342" width="14.08984375" style="1" customWidth="1"/>
    <col min="10343" max="10343" width="1.90625" style="1" customWidth="1"/>
    <col min="10344" max="10344" width="7.08984375" style="1" customWidth="1"/>
    <col min="10345" max="10578" width="8.90625" style="1"/>
    <col min="10579" max="10579" width="2.36328125" style="1" customWidth="1"/>
    <col min="10580" max="10580" width="6.36328125" style="1" customWidth="1"/>
    <col min="10581" max="10581" width="1.90625" style="1" customWidth="1"/>
    <col min="10582" max="10582" width="14.08984375" style="1" customWidth="1"/>
    <col min="10583" max="10583" width="1.90625" style="1" customWidth="1"/>
    <col min="10584" max="10584" width="14.08984375" style="1" customWidth="1"/>
    <col min="10585" max="10585" width="2.08984375" style="1" customWidth="1"/>
    <col min="10586" max="10586" width="14.08984375" style="1" customWidth="1"/>
    <col min="10587" max="10587" width="1.90625" style="1" customWidth="1"/>
    <col min="10588" max="10588" width="14.08984375" style="1" customWidth="1"/>
    <col min="10589" max="10589" width="1.90625" style="1" customWidth="1"/>
    <col min="10590" max="10590" width="14.08984375" style="1" customWidth="1"/>
    <col min="10591" max="10591" width="1.90625" style="1" customWidth="1"/>
    <col min="10592" max="10592" width="14.08984375" style="1" customWidth="1"/>
    <col min="10593" max="10593" width="1.90625" style="1" customWidth="1"/>
    <col min="10594" max="10594" width="14.08984375" style="1" customWidth="1"/>
    <col min="10595" max="10595" width="1.90625" style="1" customWidth="1"/>
    <col min="10596" max="10596" width="14.08984375" style="1" customWidth="1"/>
    <col min="10597" max="10597" width="1.90625" style="1" customWidth="1"/>
    <col min="10598" max="10598" width="14.08984375" style="1" customWidth="1"/>
    <col min="10599" max="10599" width="1.90625" style="1" customWidth="1"/>
    <col min="10600" max="10600" width="7.08984375" style="1" customWidth="1"/>
    <col min="10601" max="10834" width="8.90625" style="1"/>
    <col min="10835" max="10835" width="2.36328125" style="1" customWidth="1"/>
    <col min="10836" max="10836" width="6.36328125" style="1" customWidth="1"/>
    <col min="10837" max="10837" width="1.90625" style="1" customWidth="1"/>
    <col min="10838" max="10838" width="14.08984375" style="1" customWidth="1"/>
    <col min="10839" max="10839" width="1.90625" style="1" customWidth="1"/>
    <col min="10840" max="10840" width="14.08984375" style="1" customWidth="1"/>
    <col min="10841" max="10841" width="2.08984375" style="1" customWidth="1"/>
    <col min="10842" max="10842" width="14.08984375" style="1" customWidth="1"/>
    <col min="10843" max="10843" width="1.90625" style="1" customWidth="1"/>
    <col min="10844" max="10844" width="14.08984375" style="1" customWidth="1"/>
    <col min="10845" max="10845" width="1.90625" style="1" customWidth="1"/>
    <col min="10846" max="10846" width="14.08984375" style="1" customWidth="1"/>
    <col min="10847" max="10847" width="1.90625" style="1" customWidth="1"/>
    <col min="10848" max="10848" width="14.08984375" style="1" customWidth="1"/>
    <col min="10849" max="10849" width="1.90625" style="1" customWidth="1"/>
    <col min="10850" max="10850" width="14.08984375" style="1" customWidth="1"/>
    <col min="10851" max="10851" width="1.90625" style="1" customWidth="1"/>
    <col min="10852" max="10852" width="14.08984375" style="1" customWidth="1"/>
    <col min="10853" max="10853" width="1.90625" style="1" customWidth="1"/>
    <col min="10854" max="10854" width="14.08984375" style="1" customWidth="1"/>
    <col min="10855" max="10855" width="1.90625" style="1" customWidth="1"/>
    <col min="10856" max="10856" width="7.08984375" style="1" customWidth="1"/>
    <col min="10857" max="11090" width="8.90625" style="1"/>
    <col min="11091" max="11091" width="2.36328125" style="1" customWidth="1"/>
    <col min="11092" max="11092" width="6.36328125" style="1" customWidth="1"/>
    <col min="11093" max="11093" width="1.90625" style="1" customWidth="1"/>
    <col min="11094" max="11094" width="14.08984375" style="1" customWidth="1"/>
    <col min="11095" max="11095" width="1.90625" style="1" customWidth="1"/>
    <col min="11096" max="11096" width="14.08984375" style="1" customWidth="1"/>
    <col min="11097" max="11097" width="2.08984375" style="1" customWidth="1"/>
    <col min="11098" max="11098" width="14.08984375" style="1" customWidth="1"/>
    <col min="11099" max="11099" width="1.90625" style="1" customWidth="1"/>
    <col min="11100" max="11100" width="14.08984375" style="1" customWidth="1"/>
    <col min="11101" max="11101" width="1.90625" style="1" customWidth="1"/>
    <col min="11102" max="11102" width="14.08984375" style="1" customWidth="1"/>
    <col min="11103" max="11103" width="1.90625" style="1" customWidth="1"/>
    <col min="11104" max="11104" width="14.08984375" style="1" customWidth="1"/>
    <col min="11105" max="11105" width="1.90625" style="1" customWidth="1"/>
    <col min="11106" max="11106" width="14.08984375" style="1" customWidth="1"/>
    <col min="11107" max="11107" width="1.90625" style="1" customWidth="1"/>
    <col min="11108" max="11108" width="14.08984375" style="1" customWidth="1"/>
    <col min="11109" max="11109" width="1.90625" style="1" customWidth="1"/>
    <col min="11110" max="11110" width="14.08984375" style="1" customWidth="1"/>
    <col min="11111" max="11111" width="1.90625" style="1" customWidth="1"/>
    <col min="11112" max="11112" width="7.08984375" style="1" customWidth="1"/>
    <col min="11113" max="11346" width="8.90625" style="1"/>
    <col min="11347" max="11347" width="2.36328125" style="1" customWidth="1"/>
    <col min="11348" max="11348" width="6.36328125" style="1" customWidth="1"/>
    <col min="11349" max="11349" width="1.90625" style="1" customWidth="1"/>
    <col min="11350" max="11350" width="14.08984375" style="1" customWidth="1"/>
    <col min="11351" max="11351" width="1.90625" style="1" customWidth="1"/>
    <col min="11352" max="11352" width="14.08984375" style="1" customWidth="1"/>
    <col min="11353" max="11353" width="2.08984375" style="1" customWidth="1"/>
    <col min="11354" max="11354" width="14.08984375" style="1" customWidth="1"/>
    <col min="11355" max="11355" width="1.90625" style="1" customWidth="1"/>
    <col min="11356" max="11356" width="14.08984375" style="1" customWidth="1"/>
    <col min="11357" max="11357" width="1.90625" style="1" customWidth="1"/>
    <col min="11358" max="11358" width="14.08984375" style="1" customWidth="1"/>
    <col min="11359" max="11359" width="1.90625" style="1" customWidth="1"/>
    <col min="11360" max="11360" width="14.08984375" style="1" customWidth="1"/>
    <col min="11361" max="11361" width="1.90625" style="1" customWidth="1"/>
    <col min="11362" max="11362" width="14.08984375" style="1" customWidth="1"/>
    <col min="11363" max="11363" width="1.90625" style="1" customWidth="1"/>
    <col min="11364" max="11364" width="14.08984375" style="1" customWidth="1"/>
    <col min="11365" max="11365" width="1.90625" style="1" customWidth="1"/>
    <col min="11366" max="11366" width="14.08984375" style="1" customWidth="1"/>
    <col min="11367" max="11367" width="1.90625" style="1" customWidth="1"/>
    <col min="11368" max="11368" width="7.08984375" style="1" customWidth="1"/>
    <col min="11369" max="11602" width="8.90625" style="1"/>
    <col min="11603" max="11603" width="2.36328125" style="1" customWidth="1"/>
    <col min="11604" max="11604" width="6.36328125" style="1" customWidth="1"/>
    <col min="11605" max="11605" width="1.90625" style="1" customWidth="1"/>
    <col min="11606" max="11606" width="14.08984375" style="1" customWidth="1"/>
    <col min="11607" max="11607" width="1.90625" style="1" customWidth="1"/>
    <col min="11608" max="11608" width="14.08984375" style="1" customWidth="1"/>
    <col min="11609" max="11609" width="2.08984375" style="1" customWidth="1"/>
    <col min="11610" max="11610" width="14.08984375" style="1" customWidth="1"/>
    <col min="11611" max="11611" width="1.90625" style="1" customWidth="1"/>
    <col min="11612" max="11612" width="14.08984375" style="1" customWidth="1"/>
    <col min="11613" max="11613" width="1.90625" style="1" customWidth="1"/>
    <col min="11614" max="11614" width="14.08984375" style="1" customWidth="1"/>
    <col min="11615" max="11615" width="1.90625" style="1" customWidth="1"/>
    <col min="11616" max="11616" width="14.08984375" style="1" customWidth="1"/>
    <col min="11617" max="11617" width="1.90625" style="1" customWidth="1"/>
    <col min="11618" max="11618" width="14.08984375" style="1" customWidth="1"/>
    <col min="11619" max="11619" width="1.90625" style="1" customWidth="1"/>
    <col min="11620" max="11620" width="14.08984375" style="1" customWidth="1"/>
    <col min="11621" max="11621" width="1.90625" style="1" customWidth="1"/>
    <col min="11622" max="11622" width="14.08984375" style="1" customWidth="1"/>
    <col min="11623" max="11623" width="1.90625" style="1" customWidth="1"/>
    <col min="11624" max="11624" width="7.08984375" style="1" customWidth="1"/>
    <col min="11625" max="11858" width="8.90625" style="1"/>
    <col min="11859" max="11859" width="2.36328125" style="1" customWidth="1"/>
    <col min="11860" max="11860" width="6.36328125" style="1" customWidth="1"/>
    <col min="11861" max="11861" width="1.90625" style="1" customWidth="1"/>
    <col min="11862" max="11862" width="14.08984375" style="1" customWidth="1"/>
    <col min="11863" max="11863" width="1.90625" style="1" customWidth="1"/>
    <col min="11864" max="11864" width="14.08984375" style="1" customWidth="1"/>
    <col min="11865" max="11865" width="2.08984375" style="1" customWidth="1"/>
    <col min="11866" max="11866" width="14.08984375" style="1" customWidth="1"/>
    <col min="11867" max="11867" width="1.90625" style="1" customWidth="1"/>
    <col min="11868" max="11868" width="14.08984375" style="1" customWidth="1"/>
    <col min="11869" max="11869" width="1.90625" style="1" customWidth="1"/>
    <col min="11870" max="11870" width="14.08984375" style="1" customWidth="1"/>
    <col min="11871" max="11871" width="1.90625" style="1" customWidth="1"/>
    <col min="11872" max="11872" width="14.08984375" style="1" customWidth="1"/>
    <col min="11873" max="11873" width="1.90625" style="1" customWidth="1"/>
    <col min="11874" max="11874" width="14.08984375" style="1" customWidth="1"/>
    <col min="11875" max="11875" width="1.90625" style="1" customWidth="1"/>
    <col min="11876" max="11876" width="14.08984375" style="1" customWidth="1"/>
    <col min="11877" max="11877" width="1.90625" style="1" customWidth="1"/>
    <col min="11878" max="11878" width="14.08984375" style="1" customWidth="1"/>
    <col min="11879" max="11879" width="1.90625" style="1" customWidth="1"/>
    <col min="11880" max="11880" width="7.08984375" style="1" customWidth="1"/>
    <col min="11881" max="12114" width="8.90625" style="1"/>
    <col min="12115" max="12115" width="2.36328125" style="1" customWidth="1"/>
    <col min="12116" max="12116" width="6.36328125" style="1" customWidth="1"/>
    <col min="12117" max="12117" width="1.90625" style="1" customWidth="1"/>
    <col min="12118" max="12118" width="14.08984375" style="1" customWidth="1"/>
    <col min="12119" max="12119" width="1.90625" style="1" customWidth="1"/>
    <col min="12120" max="12120" width="14.08984375" style="1" customWidth="1"/>
    <col min="12121" max="12121" width="2.08984375" style="1" customWidth="1"/>
    <col min="12122" max="12122" width="14.08984375" style="1" customWidth="1"/>
    <col min="12123" max="12123" width="1.90625" style="1" customWidth="1"/>
    <col min="12124" max="12124" width="14.08984375" style="1" customWidth="1"/>
    <col min="12125" max="12125" width="1.90625" style="1" customWidth="1"/>
    <col min="12126" max="12126" width="14.08984375" style="1" customWidth="1"/>
    <col min="12127" max="12127" width="1.90625" style="1" customWidth="1"/>
    <col min="12128" max="12128" width="14.08984375" style="1" customWidth="1"/>
    <col min="12129" max="12129" width="1.90625" style="1" customWidth="1"/>
    <col min="12130" max="12130" width="14.08984375" style="1" customWidth="1"/>
    <col min="12131" max="12131" width="1.90625" style="1" customWidth="1"/>
    <col min="12132" max="12132" width="14.08984375" style="1" customWidth="1"/>
    <col min="12133" max="12133" width="1.90625" style="1" customWidth="1"/>
    <col min="12134" max="12134" width="14.08984375" style="1" customWidth="1"/>
    <col min="12135" max="12135" width="1.90625" style="1" customWidth="1"/>
    <col min="12136" max="12136" width="7.08984375" style="1" customWidth="1"/>
    <col min="12137" max="12370" width="8.90625" style="1"/>
    <col min="12371" max="12371" width="2.36328125" style="1" customWidth="1"/>
    <col min="12372" max="12372" width="6.36328125" style="1" customWidth="1"/>
    <col min="12373" max="12373" width="1.90625" style="1" customWidth="1"/>
    <col min="12374" max="12374" width="14.08984375" style="1" customWidth="1"/>
    <col min="12375" max="12375" width="1.90625" style="1" customWidth="1"/>
    <col min="12376" max="12376" width="14.08984375" style="1" customWidth="1"/>
    <col min="12377" max="12377" width="2.08984375" style="1" customWidth="1"/>
    <col min="12378" max="12378" width="14.08984375" style="1" customWidth="1"/>
    <col min="12379" max="12379" width="1.90625" style="1" customWidth="1"/>
    <col min="12380" max="12380" width="14.08984375" style="1" customWidth="1"/>
    <col min="12381" max="12381" width="1.90625" style="1" customWidth="1"/>
    <col min="12382" max="12382" width="14.08984375" style="1" customWidth="1"/>
    <col min="12383" max="12383" width="1.90625" style="1" customWidth="1"/>
    <col min="12384" max="12384" width="14.08984375" style="1" customWidth="1"/>
    <col min="12385" max="12385" width="1.90625" style="1" customWidth="1"/>
    <col min="12386" max="12386" width="14.08984375" style="1" customWidth="1"/>
    <col min="12387" max="12387" width="1.90625" style="1" customWidth="1"/>
    <col min="12388" max="12388" width="14.08984375" style="1" customWidth="1"/>
    <col min="12389" max="12389" width="1.90625" style="1" customWidth="1"/>
    <col min="12390" max="12390" width="14.08984375" style="1" customWidth="1"/>
    <col min="12391" max="12391" width="1.90625" style="1" customWidth="1"/>
    <col min="12392" max="12392" width="7.08984375" style="1" customWidth="1"/>
    <col min="12393" max="12626" width="8.90625" style="1"/>
    <col min="12627" max="12627" width="2.36328125" style="1" customWidth="1"/>
    <col min="12628" max="12628" width="6.36328125" style="1" customWidth="1"/>
    <col min="12629" max="12629" width="1.90625" style="1" customWidth="1"/>
    <col min="12630" max="12630" width="14.08984375" style="1" customWidth="1"/>
    <col min="12631" max="12631" width="1.90625" style="1" customWidth="1"/>
    <col min="12632" max="12632" width="14.08984375" style="1" customWidth="1"/>
    <col min="12633" max="12633" width="2.08984375" style="1" customWidth="1"/>
    <col min="12634" max="12634" width="14.08984375" style="1" customWidth="1"/>
    <col min="12635" max="12635" width="1.90625" style="1" customWidth="1"/>
    <col min="12636" max="12636" width="14.08984375" style="1" customWidth="1"/>
    <col min="12637" max="12637" width="1.90625" style="1" customWidth="1"/>
    <col min="12638" max="12638" width="14.08984375" style="1" customWidth="1"/>
    <col min="12639" max="12639" width="1.90625" style="1" customWidth="1"/>
    <col min="12640" max="12640" width="14.08984375" style="1" customWidth="1"/>
    <col min="12641" max="12641" width="1.90625" style="1" customWidth="1"/>
    <col min="12642" max="12642" width="14.08984375" style="1" customWidth="1"/>
    <col min="12643" max="12643" width="1.90625" style="1" customWidth="1"/>
    <col min="12644" max="12644" width="14.08984375" style="1" customWidth="1"/>
    <col min="12645" max="12645" width="1.90625" style="1" customWidth="1"/>
    <col min="12646" max="12646" width="14.08984375" style="1" customWidth="1"/>
    <col min="12647" max="12647" width="1.90625" style="1" customWidth="1"/>
    <col min="12648" max="12648" width="7.08984375" style="1" customWidth="1"/>
    <col min="12649" max="12882" width="8.90625" style="1"/>
    <col min="12883" max="12883" width="2.36328125" style="1" customWidth="1"/>
    <col min="12884" max="12884" width="6.36328125" style="1" customWidth="1"/>
    <col min="12885" max="12885" width="1.90625" style="1" customWidth="1"/>
    <col min="12886" max="12886" width="14.08984375" style="1" customWidth="1"/>
    <col min="12887" max="12887" width="1.90625" style="1" customWidth="1"/>
    <col min="12888" max="12888" width="14.08984375" style="1" customWidth="1"/>
    <col min="12889" max="12889" width="2.08984375" style="1" customWidth="1"/>
    <col min="12890" max="12890" width="14.08984375" style="1" customWidth="1"/>
    <col min="12891" max="12891" width="1.90625" style="1" customWidth="1"/>
    <col min="12892" max="12892" width="14.08984375" style="1" customWidth="1"/>
    <col min="12893" max="12893" width="1.90625" style="1" customWidth="1"/>
    <col min="12894" max="12894" width="14.08984375" style="1" customWidth="1"/>
    <col min="12895" max="12895" width="1.90625" style="1" customWidth="1"/>
    <col min="12896" max="12896" width="14.08984375" style="1" customWidth="1"/>
    <col min="12897" max="12897" width="1.90625" style="1" customWidth="1"/>
    <col min="12898" max="12898" width="14.08984375" style="1" customWidth="1"/>
    <col min="12899" max="12899" width="1.90625" style="1" customWidth="1"/>
    <col min="12900" max="12900" width="14.08984375" style="1" customWidth="1"/>
    <col min="12901" max="12901" width="1.90625" style="1" customWidth="1"/>
    <col min="12902" max="12902" width="14.08984375" style="1" customWidth="1"/>
    <col min="12903" max="12903" width="1.90625" style="1" customWidth="1"/>
    <col min="12904" max="12904" width="7.08984375" style="1" customWidth="1"/>
    <col min="12905" max="13138" width="8.90625" style="1"/>
    <col min="13139" max="13139" width="2.36328125" style="1" customWidth="1"/>
    <col min="13140" max="13140" width="6.36328125" style="1" customWidth="1"/>
    <col min="13141" max="13141" width="1.90625" style="1" customWidth="1"/>
    <col min="13142" max="13142" width="14.08984375" style="1" customWidth="1"/>
    <col min="13143" max="13143" width="1.90625" style="1" customWidth="1"/>
    <col min="13144" max="13144" width="14.08984375" style="1" customWidth="1"/>
    <col min="13145" max="13145" width="2.08984375" style="1" customWidth="1"/>
    <col min="13146" max="13146" width="14.08984375" style="1" customWidth="1"/>
    <col min="13147" max="13147" width="1.90625" style="1" customWidth="1"/>
    <col min="13148" max="13148" width="14.08984375" style="1" customWidth="1"/>
    <col min="13149" max="13149" width="1.90625" style="1" customWidth="1"/>
    <col min="13150" max="13150" width="14.08984375" style="1" customWidth="1"/>
    <col min="13151" max="13151" width="1.90625" style="1" customWidth="1"/>
    <col min="13152" max="13152" width="14.08984375" style="1" customWidth="1"/>
    <col min="13153" max="13153" width="1.90625" style="1" customWidth="1"/>
    <col min="13154" max="13154" width="14.08984375" style="1" customWidth="1"/>
    <col min="13155" max="13155" width="1.90625" style="1" customWidth="1"/>
    <col min="13156" max="13156" width="14.08984375" style="1" customWidth="1"/>
    <col min="13157" max="13157" width="1.90625" style="1" customWidth="1"/>
    <col min="13158" max="13158" width="14.08984375" style="1" customWidth="1"/>
    <col min="13159" max="13159" width="1.90625" style="1" customWidth="1"/>
    <col min="13160" max="13160" width="7.08984375" style="1" customWidth="1"/>
    <col min="13161" max="13394" width="8.90625" style="1"/>
    <col min="13395" max="13395" width="2.36328125" style="1" customWidth="1"/>
    <col min="13396" max="13396" width="6.36328125" style="1" customWidth="1"/>
    <col min="13397" max="13397" width="1.90625" style="1" customWidth="1"/>
    <col min="13398" max="13398" width="14.08984375" style="1" customWidth="1"/>
    <col min="13399" max="13399" width="1.90625" style="1" customWidth="1"/>
    <col min="13400" max="13400" width="14.08984375" style="1" customWidth="1"/>
    <col min="13401" max="13401" width="2.08984375" style="1" customWidth="1"/>
    <col min="13402" max="13402" width="14.08984375" style="1" customWidth="1"/>
    <col min="13403" max="13403" width="1.90625" style="1" customWidth="1"/>
    <col min="13404" max="13404" width="14.08984375" style="1" customWidth="1"/>
    <col min="13405" max="13405" width="1.90625" style="1" customWidth="1"/>
    <col min="13406" max="13406" width="14.08984375" style="1" customWidth="1"/>
    <col min="13407" max="13407" width="1.90625" style="1" customWidth="1"/>
    <col min="13408" max="13408" width="14.08984375" style="1" customWidth="1"/>
    <col min="13409" max="13409" width="1.90625" style="1" customWidth="1"/>
    <col min="13410" max="13410" width="14.08984375" style="1" customWidth="1"/>
    <col min="13411" max="13411" width="1.90625" style="1" customWidth="1"/>
    <col min="13412" max="13412" width="14.08984375" style="1" customWidth="1"/>
    <col min="13413" max="13413" width="1.90625" style="1" customWidth="1"/>
    <col min="13414" max="13414" width="14.08984375" style="1" customWidth="1"/>
    <col min="13415" max="13415" width="1.90625" style="1" customWidth="1"/>
    <col min="13416" max="13416" width="7.08984375" style="1" customWidth="1"/>
    <col min="13417" max="13650" width="8.90625" style="1"/>
    <col min="13651" max="13651" width="2.36328125" style="1" customWidth="1"/>
    <col min="13652" max="13652" width="6.36328125" style="1" customWidth="1"/>
    <col min="13653" max="13653" width="1.90625" style="1" customWidth="1"/>
    <col min="13654" max="13654" width="14.08984375" style="1" customWidth="1"/>
    <col min="13655" max="13655" width="1.90625" style="1" customWidth="1"/>
    <col min="13656" max="13656" width="14.08984375" style="1" customWidth="1"/>
    <col min="13657" max="13657" width="2.08984375" style="1" customWidth="1"/>
    <col min="13658" max="13658" width="14.08984375" style="1" customWidth="1"/>
    <col min="13659" max="13659" width="1.90625" style="1" customWidth="1"/>
    <col min="13660" max="13660" width="14.08984375" style="1" customWidth="1"/>
    <col min="13661" max="13661" width="1.90625" style="1" customWidth="1"/>
    <col min="13662" max="13662" width="14.08984375" style="1" customWidth="1"/>
    <col min="13663" max="13663" width="1.90625" style="1" customWidth="1"/>
    <col min="13664" max="13664" width="14.08984375" style="1" customWidth="1"/>
    <col min="13665" max="13665" width="1.90625" style="1" customWidth="1"/>
    <col min="13666" max="13666" width="14.08984375" style="1" customWidth="1"/>
    <col min="13667" max="13667" width="1.90625" style="1" customWidth="1"/>
    <col min="13668" max="13668" width="14.08984375" style="1" customWidth="1"/>
    <col min="13669" max="13669" width="1.90625" style="1" customWidth="1"/>
    <col min="13670" max="13670" width="14.08984375" style="1" customWidth="1"/>
    <col min="13671" max="13671" width="1.90625" style="1" customWidth="1"/>
    <col min="13672" max="13672" width="7.08984375" style="1" customWidth="1"/>
    <col min="13673" max="13906" width="8.90625" style="1"/>
    <col min="13907" max="13907" width="2.36328125" style="1" customWidth="1"/>
    <col min="13908" max="13908" width="6.36328125" style="1" customWidth="1"/>
    <col min="13909" max="13909" width="1.90625" style="1" customWidth="1"/>
    <col min="13910" max="13910" width="14.08984375" style="1" customWidth="1"/>
    <col min="13911" max="13911" width="1.90625" style="1" customWidth="1"/>
    <col min="13912" max="13912" width="14.08984375" style="1" customWidth="1"/>
    <col min="13913" max="13913" width="2.08984375" style="1" customWidth="1"/>
    <col min="13914" max="13914" width="14.08984375" style="1" customWidth="1"/>
    <col min="13915" max="13915" width="1.90625" style="1" customWidth="1"/>
    <col min="13916" max="13916" width="14.08984375" style="1" customWidth="1"/>
    <col min="13917" max="13917" width="1.90625" style="1" customWidth="1"/>
    <col min="13918" max="13918" width="14.08984375" style="1" customWidth="1"/>
    <col min="13919" max="13919" width="1.90625" style="1" customWidth="1"/>
    <col min="13920" max="13920" width="14.08984375" style="1" customWidth="1"/>
    <col min="13921" max="13921" width="1.90625" style="1" customWidth="1"/>
    <col min="13922" max="13922" width="14.08984375" style="1" customWidth="1"/>
    <col min="13923" max="13923" width="1.90625" style="1" customWidth="1"/>
    <col min="13924" max="13924" width="14.08984375" style="1" customWidth="1"/>
    <col min="13925" max="13925" width="1.90625" style="1" customWidth="1"/>
    <col min="13926" max="13926" width="14.08984375" style="1" customWidth="1"/>
    <col min="13927" max="13927" width="1.90625" style="1" customWidth="1"/>
    <col min="13928" max="13928" width="7.08984375" style="1" customWidth="1"/>
    <col min="13929" max="14162" width="8.90625" style="1"/>
    <col min="14163" max="14163" width="2.36328125" style="1" customWidth="1"/>
    <col min="14164" max="14164" width="6.36328125" style="1" customWidth="1"/>
    <col min="14165" max="14165" width="1.90625" style="1" customWidth="1"/>
    <col min="14166" max="14166" width="14.08984375" style="1" customWidth="1"/>
    <col min="14167" max="14167" width="1.90625" style="1" customWidth="1"/>
    <col min="14168" max="14168" width="14.08984375" style="1" customWidth="1"/>
    <col min="14169" max="14169" width="2.08984375" style="1" customWidth="1"/>
    <col min="14170" max="14170" width="14.08984375" style="1" customWidth="1"/>
    <col min="14171" max="14171" width="1.90625" style="1" customWidth="1"/>
    <col min="14172" max="14172" width="14.08984375" style="1" customWidth="1"/>
    <col min="14173" max="14173" width="1.90625" style="1" customWidth="1"/>
    <col min="14174" max="14174" width="14.08984375" style="1" customWidth="1"/>
    <col min="14175" max="14175" width="1.90625" style="1" customWidth="1"/>
    <col min="14176" max="14176" width="14.08984375" style="1" customWidth="1"/>
    <col min="14177" max="14177" width="1.90625" style="1" customWidth="1"/>
    <col min="14178" max="14178" width="14.08984375" style="1" customWidth="1"/>
    <col min="14179" max="14179" width="1.90625" style="1" customWidth="1"/>
    <col min="14180" max="14180" width="14.08984375" style="1" customWidth="1"/>
    <col min="14181" max="14181" width="1.90625" style="1" customWidth="1"/>
    <col min="14182" max="14182" width="14.08984375" style="1" customWidth="1"/>
    <col min="14183" max="14183" width="1.90625" style="1" customWidth="1"/>
    <col min="14184" max="14184" width="7.08984375" style="1" customWidth="1"/>
    <col min="14185" max="14418" width="8.90625" style="1"/>
    <col min="14419" max="14419" width="2.36328125" style="1" customWidth="1"/>
    <col min="14420" max="14420" width="6.36328125" style="1" customWidth="1"/>
    <col min="14421" max="14421" width="1.90625" style="1" customWidth="1"/>
    <col min="14422" max="14422" width="14.08984375" style="1" customWidth="1"/>
    <col min="14423" max="14423" width="1.90625" style="1" customWidth="1"/>
    <col min="14424" max="14424" width="14.08984375" style="1" customWidth="1"/>
    <col min="14425" max="14425" width="2.08984375" style="1" customWidth="1"/>
    <col min="14426" max="14426" width="14.08984375" style="1" customWidth="1"/>
    <col min="14427" max="14427" width="1.90625" style="1" customWidth="1"/>
    <col min="14428" max="14428" width="14.08984375" style="1" customWidth="1"/>
    <col min="14429" max="14429" width="1.90625" style="1" customWidth="1"/>
    <col min="14430" max="14430" width="14.08984375" style="1" customWidth="1"/>
    <col min="14431" max="14431" width="1.90625" style="1" customWidth="1"/>
    <col min="14432" max="14432" width="14.08984375" style="1" customWidth="1"/>
    <col min="14433" max="14433" width="1.90625" style="1" customWidth="1"/>
    <col min="14434" max="14434" width="14.08984375" style="1" customWidth="1"/>
    <col min="14435" max="14435" width="1.90625" style="1" customWidth="1"/>
    <col min="14436" max="14436" width="14.08984375" style="1" customWidth="1"/>
    <col min="14437" max="14437" width="1.90625" style="1" customWidth="1"/>
    <col min="14438" max="14438" width="14.08984375" style="1" customWidth="1"/>
    <col min="14439" max="14439" width="1.90625" style="1" customWidth="1"/>
    <col min="14440" max="14440" width="7.08984375" style="1" customWidth="1"/>
    <col min="14441" max="14674" width="8.90625" style="1"/>
    <col min="14675" max="14675" width="2.36328125" style="1" customWidth="1"/>
    <col min="14676" max="14676" width="6.36328125" style="1" customWidth="1"/>
    <col min="14677" max="14677" width="1.90625" style="1" customWidth="1"/>
    <col min="14678" max="14678" width="14.08984375" style="1" customWidth="1"/>
    <col min="14679" max="14679" width="1.90625" style="1" customWidth="1"/>
    <col min="14680" max="14680" width="14.08984375" style="1" customWidth="1"/>
    <col min="14681" max="14681" width="2.08984375" style="1" customWidth="1"/>
    <col min="14682" max="14682" width="14.08984375" style="1" customWidth="1"/>
    <col min="14683" max="14683" width="1.90625" style="1" customWidth="1"/>
    <col min="14684" max="14684" width="14.08984375" style="1" customWidth="1"/>
    <col min="14685" max="14685" width="1.90625" style="1" customWidth="1"/>
    <col min="14686" max="14686" width="14.08984375" style="1" customWidth="1"/>
    <col min="14687" max="14687" width="1.90625" style="1" customWidth="1"/>
    <col min="14688" max="14688" width="14.08984375" style="1" customWidth="1"/>
    <col min="14689" max="14689" width="1.90625" style="1" customWidth="1"/>
    <col min="14690" max="14690" width="14.08984375" style="1" customWidth="1"/>
    <col min="14691" max="14691" width="1.90625" style="1" customWidth="1"/>
    <col min="14692" max="14692" width="14.08984375" style="1" customWidth="1"/>
    <col min="14693" max="14693" width="1.90625" style="1" customWidth="1"/>
    <col min="14694" max="14694" width="14.08984375" style="1" customWidth="1"/>
    <col min="14695" max="14695" width="1.90625" style="1" customWidth="1"/>
    <col min="14696" max="14696" width="7.08984375" style="1" customWidth="1"/>
    <col min="14697" max="14930" width="8.90625" style="1"/>
    <col min="14931" max="14931" width="2.36328125" style="1" customWidth="1"/>
    <col min="14932" max="14932" width="6.36328125" style="1" customWidth="1"/>
    <col min="14933" max="14933" width="1.90625" style="1" customWidth="1"/>
    <col min="14934" max="14934" width="14.08984375" style="1" customWidth="1"/>
    <col min="14935" max="14935" width="1.90625" style="1" customWidth="1"/>
    <col min="14936" max="14936" width="14.08984375" style="1" customWidth="1"/>
    <col min="14937" max="14937" width="2.08984375" style="1" customWidth="1"/>
    <col min="14938" max="14938" width="14.08984375" style="1" customWidth="1"/>
    <col min="14939" max="14939" width="1.90625" style="1" customWidth="1"/>
    <col min="14940" max="14940" width="14.08984375" style="1" customWidth="1"/>
    <col min="14941" max="14941" width="1.90625" style="1" customWidth="1"/>
    <col min="14942" max="14942" width="14.08984375" style="1" customWidth="1"/>
    <col min="14943" max="14943" width="1.90625" style="1" customWidth="1"/>
    <col min="14944" max="14944" width="14.08984375" style="1" customWidth="1"/>
    <col min="14945" max="14945" width="1.90625" style="1" customWidth="1"/>
    <col min="14946" max="14946" width="14.08984375" style="1" customWidth="1"/>
    <col min="14947" max="14947" width="1.90625" style="1" customWidth="1"/>
    <col min="14948" max="14948" width="14.08984375" style="1" customWidth="1"/>
    <col min="14949" max="14949" width="1.90625" style="1" customWidth="1"/>
    <col min="14950" max="14950" width="14.08984375" style="1" customWidth="1"/>
    <col min="14951" max="14951" width="1.90625" style="1" customWidth="1"/>
    <col min="14952" max="14952" width="7.08984375" style="1" customWidth="1"/>
    <col min="14953" max="15186" width="8.90625" style="1"/>
    <col min="15187" max="15187" width="2.36328125" style="1" customWidth="1"/>
    <col min="15188" max="15188" width="6.36328125" style="1" customWidth="1"/>
    <col min="15189" max="15189" width="1.90625" style="1" customWidth="1"/>
    <col min="15190" max="15190" width="14.08984375" style="1" customWidth="1"/>
    <col min="15191" max="15191" width="1.90625" style="1" customWidth="1"/>
    <col min="15192" max="15192" width="14.08984375" style="1" customWidth="1"/>
    <col min="15193" max="15193" width="2.08984375" style="1" customWidth="1"/>
    <col min="15194" max="15194" width="14.08984375" style="1" customWidth="1"/>
    <col min="15195" max="15195" width="1.90625" style="1" customWidth="1"/>
    <col min="15196" max="15196" width="14.08984375" style="1" customWidth="1"/>
    <col min="15197" max="15197" width="1.90625" style="1" customWidth="1"/>
    <col min="15198" max="15198" width="14.08984375" style="1" customWidth="1"/>
    <col min="15199" max="15199" width="1.90625" style="1" customWidth="1"/>
    <col min="15200" max="15200" width="14.08984375" style="1" customWidth="1"/>
    <col min="15201" max="15201" width="1.90625" style="1" customWidth="1"/>
    <col min="15202" max="15202" width="14.08984375" style="1" customWidth="1"/>
    <col min="15203" max="15203" width="1.90625" style="1" customWidth="1"/>
    <col min="15204" max="15204" width="14.08984375" style="1" customWidth="1"/>
    <col min="15205" max="15205" width="1.90625" style="1" customWidth="1"/>
    <col min="15206" max="15206" width="14.08984375" style="1" customWidth="1"/>
    <col min="15207" max="15207" width="1.90625" style="1" customWidth="1"/>
    <col min="15208" max="15208" width="7.08984375" style="1" customWidth="1"/>
    <col min="15209" max="15442" width="8.90625" style="1"/>
    <col min="15443" max="15443" width="2.36328125" style="1" customWidth="1"/>
    <col min="15444" max="15444" width="6.36328125" style="1" customWidth="1"/>
    <col min="15445" max="15445" width="1.90625" style="1" customWidth="1"/>
    <col min="15446" max="15446" width="14.08984375" style="1" customWidth="1"/>
    <col min="15447" max="15447" width="1.90625" style="1" customWidth="1"/>
    <col min="15448" max="15448" width="14.08984375" style="1" customWidth="1"/>
    <col min="15449" max="15449" width="2.08984375" style="1" customWidth="1"/>
    <col min="15450" max="15450" width="14.08984375" style="1" customWidth="1"/>
    <col min="15451" max="15451" width="1.90625" style="1" customWidth="1"/>
    <col min="15452" max="15452" width="14.08984375" style="1" customWidth="1"/>
    <col min="15453" max="15453" width="1.90625" style="1" customWidth="1"/>
    <col min="15454" max="15454" width="14.08984375" style="1" customWidth="1"/>
    <col min="15455" max="15455" width="1.90625" style="1" customWidth="1"/>
    <col min="15456" max="15456" width="14.08984375" style="1" customWidth="1"/>
    <col min="15457" max="15457" width="1.90625" style="1" customWidth="1"/>
    <col min="15458" max="15458" width="14.08984375" style="1" customWidth="1"/>
    <col min="15459" max="15459" width="1.90625" style="1" customWidth="1"/>
    <col min="15460" max="15460" width="14.08984375" style="1" customWidth="1"/>
    <col min="15461" max="15461" width="1.90625" style="1" customWidth="1"/>
    <col min="15462" max="15462" width="14.08984375" style="1" customWidth="1"/>
    <col min="15463" max="15463" width="1.90625" style="1" customWidth="1"/>
    <col min="15464" max="15464" width="7.08984375" style="1" customWidth="1"/>
    <col min="15465" max="15698" width="8.90625" style="1"/>
    <col min="15699" max="15699" width="2.36328125" style="1" customWidth="1"/>
    <col min="15700" max="15700" width="6.36328125" style="1" customWidth="1"/>
    <col min="15701" max="15701" width="1.90625" style="1" customWidth="1"/>
    <col min="15702" max="15702" width="14.08984375" style="1" customWidth="1"/>
    <col min="15703" max="15703" width="1.90625" style="1" customWidth="1"/>
    <col min="15704" max="15704" width="14.08984375" style="1" customWidth="1"/>
    <col min="15705" max="15705" width="2.08984375" style="1" customWidth="1"/>
    <col min="15706" max="15706" width="14.08984375" style="1" customWidth="1"/>
    <col min="15707" max="15707" width="1.90625" style="1" customWidth="1"/>
    <col min="15708" max="15708" width="14.08984375" style="1" customWidth="1"/>
    <col min="15709" max="15709" width="1.90625" style="1" customWidth="1"/>
    <col min="15710" max="15710" width="14.08984375" style="1" customWidth="1"/>
    <col min="15711" max="15711" width="1.90625" style="1" customWidth="1"/>
    <col min="15712" max="15712" width="14.08984375" style="1" customWidth="1"/>
    <col min="15713" max="15713" width="1.90625" style="1" customWidth="1"/>
    <col min="15714" max="15714" width="14.08984375" style="1" customWidth="1"/>
    <col min="15715" max="15715" width="1.90625" style="1" customWidth="1"/>
    <col min="15716" max="15716" width="14.08984375" style="1" customWidth="1"/>
    <col min="15717" max="15717" width="1.90625" style="1" customWidth="1"/>
    <col min="15718" max="15718" width="14.08984375" style="1" customWidth="1"/>
    <col min="15719" max="15719" width="1.90625" style="1" customWidth="1"/>
    <col min="15720" max="15720" width="7.08984375" style="1" customWidth="1"/>
    <col min="15721" max="15954" width="8.90625" style="1"/>
    <col min="15955" max="15955" width="2.36328125" style="1" customWidth="1"/>
    <col min="15956" max="15956" width="6.36328125" style="1" customWidth="1"/>
    <col min="15957" max="15957" width="1.90625" style="1" customWidth="1"/>
    <col min="15958" max="15958" width="14.08984375" style="1" customWidth="1"/>
    <col min="15959" max="15959" width="1.90625" style="1" customWidth="1"/>
    <col min="15960" max="15960" width="14.08984375" style="1" customWidth="1"/>
    <col min="15961" max="15961" width="2.08984375" style="1" customWidth="1"/>
    <col min="15962" max="15962" width="14.08984375" style="1" customWidth="1"/>
    <col min="15963" max="15963" width="1.90625" style="1" customWidth="1"/>
    <col min="15964" max="15964" width="14.08984375" style="1" customWidth="1"/>
    <col min="15965" max="15965" width="1.90625" style="1" customWidth="1"/>
    <col min="15966" max="15966" width="14.08984375" style="1" customWidth="1"/>
    <col min="15967" max="15967" width="1.90625" style="1" customWidth="1"/>
    <col min="15968" max="15968" width="14.08984375" style="1" customWidth="1"/>
    <col min="15969" max="15969" width="1.90625" style="1" customWidth="1"/>
    <col min="15970" max="15970" width="14.08984375" style="1" customWidth="1"/>
    <col min="15971" max="15971" width="1.90625" style="1" customWidth="1"/>
    <col min="15972" max="15972" width="14.08984375" style="1" customWidth="1"/>
    <col min="15973" max="15973" width="1.90625" style="1" customWidth="1"/>
    <col min="15974" max="15974" width="14.08984375" style="1" customWidth="1"/>
    <col min="15975" max="15975" width="1.90625" style="1" customWidth="1"/>
    <col min="15976" max="15976" width="7.08984375" style="1" customWidth="1"/>
    <col min="15977" max="16210" width="8.90625" style="1"/>
    <col min="16211" max="16211" width="2.36328125" style="1" customWidth="1"/>
    <col min="16212" max="16212" width="6.36328125" style="1" customWidth="1"/>
    <col min="16213" max="16213" width="1.90625" style="1" customWidth="1"/>
    <col min="16214" max="16214" width="14.08984375" style="1" customWidth="1"/>
    <col min="16215" max="16215" width="1.90625" style="1" customWidth="1"/>
    <col min="16216" max="16216" width="14.08984375" style="1" customWidth="1"/>
    <col min="16217" max="16217" width="2.08984375" style="1" customWidth="1"/>
    <col min="16218" max="16218" width="14.08984375" style="1" customWidth="1"/>
    <col min="16219" max="16219" width="1.90625" style="1" customWidth="1"/>
    <col min="16220" max="16220" width="14.08984375" style="1" customWidth="1"/>
    <col min="16221" max="16221" width="1.90625" style="1" customWidth="1"/>
    <col min="16222" max="16222" width="14.08984375" style="1" customWidth="1"/>
    <col min="16223" max="16223" width="1.90625" style="1" customWidth="1"/>
    <col min="16224" max="16224" width="14.08984375" style="1" customWidth="1"/>
    <col min="16225" max="16225" width="1.90625" style="1" customWidth="1"/>
    <col min="16226" max="16226" width="14.08984375" style="1" customWidth="1"/>
    <col min="16227" max="16227" width="1.90625" style="1" customWidth="1"/>
    <col min="16228" max="16228" width="14.08984375" style="1" customWidth="1"/>
    <col min="16229" max="16229" width="1.90625" style="1" customWidth="1"/>
    <col min="16230" max="16230" width="14.08984375" style="1" customWidth="1"/>
    <col min="16231" max="16231" width="1.90625" style="1" customWidth="1"/>
    <col min="16232" max="16232" width="7.08984375" style="1" customWidth="1"/>
    <col min="16233" max="16384" width="8.90625" style="1"/>
  </cols>
  <sheetData>
    <row r="1" spans="1:104" ht="41.25" customHeight="1" thickBot="1">
      <c r="B1" s="19"/>
      <c r="C1" s="20" t="s">
        <v>64</v>
      </c>
      <c r="D1" s="351">
        <v>56</v>
      </c>
      <c r="E1" s="352"/>
      <c r="F1" s="101"/>
      <c r="G1" s="21" t="s">
        <v>65</v>
      </c>
      <c r="H1" s="101"/>
      <c r="I1" s="19"/>
      <c r="J1" s="101"/>
      <c r="K1" s="19"/>
      <c r="L1" s="22"/>
      <c r="M1" s="23"/>
      <c r="N1" s="23"/>
      <c r="O1" s="101"/>
      <c r="P1" s="21"/>
      <c r="Q1" s="101"/>
      <c r="R1" s="19"/>
      <c r="S1" s="101"/>
      <c r="T1" s="19"/>
      <c r="U1" s="23"/>
      <c r="V1" s="101"/>
      <c r="W1" s="22"/>
      <c r="X1" s="107"/>
      <c r="Y1" s="21"/>
      <c r="Z1" s="101"/>
      <c r="AA1" s="19"/>
      <c r="AB1" s="19"/>
      <c r="AC1" s="19"/>
      <c r="AD1" s="22"/>
      <c r="AE1" s="107"/>
      <c r="AF1" s="21"/>
      <c r="AG1" s="101"/>
      <c r="AH1" s="19"/>
      <c r="AQ1" s="19"/>
      <c r="CD1" s="24"/>
      <c r="CE1" s="112"/>
      <c r="CI1" s="24"/>
      <c r="CJ1" s="112"/>
    </row>
    <row r="2" spans="1:104" ht="13.5" customHeight="1" thickBot="1">
      <c r="CD2" s="24"/>
      <c r="CE2" s="112"/>
      <c r="CI2" s="24"/>
      <c r="CJ2" s="112"/>
    </row>
    <row r="3" spans="1:104" ht="31.5" customHeight="1" thickBot="1">
      <c r="B3" s="25"/>
      <c r="C3" s="296">
        <f>PRODUCT(C4,C5)+PRODUCT(E4,E5)+PRODUCT(G4,G5)+PRODUCT(I4,I5)</f>
        <v>46.525423728813564</v>
      </c>
      <c r="D3" s="297"/>
      <c r="E3" s="297"/>
      <c r="F3" s="297"/>
      <c r="G3" s="297"/>
      <c r="H3" s="297"/>
      <c r="I3" s="297"/>
      <c r="J3" s="298"/>
      <c r="K3" s="25"/>
      <c r="L3" s="296">
        <f>PRODUCT(L4,L5)+PRODUCT(N4,N5)+PRODUCT(P4,P5)+PRODUCT(R4,R5)</f>
        <v>48.619585687382305</v>
      </c>
      <c r="M3" s="297"/>
      <c r="N3" s="297"/>
      <c r="O3" s="297"/>
      <c r="P3" s="297"/>
      <c r="Q3" s="297"/>
      <c r="R3" s="297"/>
      <c r="S3" s="298"/>
      <c r="T3" s="25"/>
      <c r="U3" s="296">
        <f>PRODUCT(W4,W5)+PRODUCT(U4,U5)+PRODUCT(Y4,Y5)+PRODUCT(AA4,AA5)</f>
        <v>56.427495291902076</v>
      </c>
      <c r="V3" s="297"/>
      <c r="W3" s="297"/>
      <c r="X3" s="297"/>
      <c r="Y3" s="297"/>
      <c r="Z3" s="297"/>
      <c r="AA3" s="297"/>
      <c r="AB3" s="298"/>
      <c r="AC3" s="25"/>
      <c r="AD3" s="296">
        <f>PRODUCT(AD4,AD5)+PRODUCT(AF4,AF5)</f>
        <v>49</v>
      </c>
      <c r="AE3" s="297"/>
      <c r="AF3" s="297"/>
      <c r="AG3" s="298"/>
      <c r="AH3" s="26"/>
      <c r="AI3" s="296">
        <f>PRODUCT(AI4,AI5)+PRODUCT(AK4,AK5)+PRODUCT(AO4,AO5)+PRODUCT(AM4,AM5)</f>
        <v>40.574387947269308</v>
      </c>
      <c r="AJ3" s="297"/>
      <c r="AK3" s="297"/>
      <c r="AL3" s="297"/>
      <c r="AM3" s="297"/>
      <c r="AN3" s="297"/>
      <c r="AO3" s="297"/>
      <c r="AP3" s="298"/>
      <c r="AQ3" s="26"/>
      <c r="AR3" s="296">
        <f>PRODUCT(AR4,AR5)+PRODUCT(AT4,AT5)+PRODUCT(AX4,AX5)+PRODUCT(AV4,AV5)</f>
        <v>52.256120527306969</v>
      </c>
      <c r="AS3" s="297"/>
      <c r="AT3" s="297"/>
      <c r="AU3" s="297"/>
      <c r="AV3" s="297"/>
      <c r="AW3" s="297"/>
      <c r="AX3" s="297"/>
      <c r="AY3" s="298"/>
      <c r="AZ3" s="27"/>
      <c r="BA3" s="296">
        <f>PRODUCT(BA4,BA5)+PRODUCT(BC4,BC5)+PRODUCT(BE4,BE5)+PRODUCT(BI4,BI5)+PRODUCT(BK4,BK5)+PRODUCT(BG4,BG5)</f>
        <v>51</v>
      </c>
      <c r="BB3" s="297"/>
      <c r="BC3" s="297"/>
      <c r="BD3" s="297"/>
      <c r="BE3" s="297"/>
      <c r="BF3" s="297"/>
      <c r="BG3" s="297"/>
      <c r="BH3" s="297"/>
      <c r="BI3" s="297"/>
      <c r="BJ3" s="297"/>
      <c r="BK3" s="297"/>
      <c r="BL3" s="298"/>
      <c r="BM3" s="27"/>
      <c r="BN3" s="296">
        <f>PRODUCT(BN4,BN5)+PRODUCT(BR4,BR5)+PRODUCT(BP4,BP5)</f>
        <v>55.661958568738228</v>
      </c>
      <c r="BO3" s="297"/>
      <c r="BP3" s="297"/>
      <c r="BQ3" s="297"/>
      <c r="BR3" s="297"/>
      <c r="BS3" s="298"/>
      <c r="BT3" s="28"/>
      <c r="BU3" s="296">
        <f>PRODUCT(BU4,BU5)+PRODUCT(BY4,BY5)+PRODUCT(BW4,BW5)</f>
        <v>51.77495291902072</v>
      </c>
      <c r="BV3" s="297"/>
      <c r="BW3" s="297"/>
      <c r="BX3" s="297"/>
      <c r="BY3" s="297"/>
      <c r="BZ3" s="298"/>
      <c r="CA3" s="28"/>
      <c r="CB3" s="296">
        <f>PRODUCT(CB4,CB5)+PRODUCT(CD4,CD5)</f>
        <v>54.309792843691149</v>
      </c>
      <c r="CC3" s="297"/>
      <c r="CD3" s="297"/>
      <c r="CE3" s="298"/>
      <c r="CF3" s="28"/>
      <c r="CG3" s="296">
        <f>PRODUCT(CG4,CG5)+PRODUCT(CI4,CI5)</f>
        <v>58.25329566854991</v>
      </c>
      <c r="CH3" s="297"/>
      <c r="CI3" s="297"/>
      <c r="CJ3" s="298"/>
      <c r="CK3" s="28"/>
      <c r="CL3" s="296">
        <f>PRODUCT(CL4,CL5)+PRODUCT(CN4,CN5)</f>
        <v>53.028248587570623</v>
      </c>
      <c r="CM3" s="297"/>
      <c r="CN3" s="297"/>
      <c r="CO3" s="298"/>
      <c r="CP3" s="28"/>
      <c r="CQ3" s="296">
        <f>PRODUCT(CQ4,CQ5)+PRODUCT(CS4,CS5)+PRODUCT(CU4,CU5)+PRODUCT(CW4,CW5)</f>
        <v>55.338041431261765</v>
      </c>
      <c r="CR3" s="297"/>
      <c r="CS3" s="297"/>
      <c r="CT3" s="297"/>
      <c r="CU3" s="297"/>
      <c r="CV3" s="297"/>
      <c r="CW3" s="297"/>
      <c r="CX3" s="298"/>
      <c r="CY3" s="25"/>
    </row>
    <row r="4" spans="1:104" ht="24" customHeight="1">
      <c r="A4" s="41"/>
      <c r="C4" s="349">
        <f>SUM(D21:D100)</f>
        <v>48</v>
      </c>
      <c r="D4" s="350"/>
      <c r="E4" s="349">
        <f>SUM(F21:F100)</f>
        <v>48</v>
      </c>
      <c r="F4" s="350"/>
      <c r="G4" s="349">
        <f>SUM(H21:H100)</f>
        <v>76</v>
      </c>
      <c r="H4" s="350"/>
      <c r="I4" s="349">
        <f>SUM(J21:J100)</f>
        <v>39</v>
      </c>
      <c r="J4" s="350"/>
      <c r="L4" s="349">
        <f>SUM(M21:M100)</f>
        <v>52</v>
      </c>
      <c r="M4" s="350"/>
      <c r="N4" s="349">
        <f>SUM(O21:O100)</f>
        <v>70</v>
      </c>
      <c r="O4" s="350"/>
      <c r="P4" s="349">
        <f>SUM(Q21:Q100)</f>
        <v>42</v>
      </c>
      <c r="Q4" s="350"/>
      <c r="R4" s="349">
        <f>SUM(S21:S100)</f>
        <v>42</v>
      </c>
      <c r="S4" s="350"/>
      <c r="U4" s="349">
        <f>SUM(V21:V100)</f>
        <v>56</v>
      </c>
      <c r="V4" s="350"/>
      <c r="W4" s="349">
        <f t="shared" ref="W4" si="0">SUM(X21:X100)</f>
        <v>46</v>
      </c>
      <c r="X4" s="350"/>
      <c r="Y4" s="349">
        <f t="shared" ref="Y4" si="1">SUM(Z21:Z100)</f>
        <v>62</v>
      </c>
      <c r="Z4" s="350"/>
      <c r="AA4" s="349">
        <f t="shared" ref="AA4" si="2">SUM(AB21:AB100)</f>
        <v>62</v>
      </c>
      <c r="AB4" s="350"/>
      <c r="AD4" s="349">
        <f>SUM(AE21:AE100)</f>
        <v>49</v>
      </c>
      <c r="AE4" s="350"/>
      <c r="AF4" s="349">
        <f>SUM(AG21:AG100)</f>
        <v>49</v>
      </c>
      <c r="AG4" s="350"/>
      <c r="AH4" s="29"/>
      <c r="AI4" s="294">
        <f>SUM(AJ21:AJ100)</f>
        <v>24</v>
      </c>
      <c r="AJ4" s="295"/>
      <c r="AK4" s="294">
        <f>SUM(AL21:AL100)</f>
        <v>44</v>
      </c>
      <c r="AL4" s="295"/>
      <c r="AM4" s="294">
        <f>SUM(AN21:AN100)</f>
        <v>24</v>
      </c>
      <c r="AN4" s="295"/>
      <c r="AO4" s="294">
        <f>SUM(AP21:AP100)</f>
        <v>47</v>
      </c>
      <c r="AP4" s="295"/>
      <c r="AQ4" s="29"/>
      <c r="AR4" s="294">
        <f>SUM(AS21:AS100)</f>
        <v>35</v>
      </c>
      <c r="AS4" s="295"/>
      <c r="AT4" s="294">
        <f t="shared" ref="AT4" si="3">SUM(AU21:AU100)</f>
        <v>57</v>
      </c>
      <c r="AU4" s="295"/>
      <c r="AV4" s="294">
        <f t="shared" ref="AV4" si="4">SUM(AW21:AW100)</f>
        <v>35</v>
      </c>
      <c r="AW4" s="295"/>
      <c r="AX4" s="294">
        <f t="shared" ref="AX4" si="5">SUM(AY21:AY100)</f>
        <v>57</v>
      </c>
      <c r="AY4" s="295"/>
      <c r="AZ4" s="30"/>
      <c r="BA4" s="294">
        <f>SUM(BB21:BB100)</f>
        <v>51</v>
      </c>
      <c r="BB4" s="295"/>
      <c r="BC4" s="294">
        <f>SUM(BD21:BD100)</f>
        <v>51</v>
      </c>
      <c r="BD4" s="295"/>
      <c r="BE4" s="294">
        <f>SUM(BF21:BF100)</f>
        <v>51</v>
      </c>
      <c r="BF4" s="295"/>
      <c r="BG4" s="294">
        <f>SUM(BH21:BH100)</f>
        <v>51</v>
      </c>
      <c r="BH4" s="295"/>
      <c r="BI4" s="294">
        <f>SUM(BJ21:BJ100)</f>
        <v>51</v>
      </c>
      <c r="BJ4" s="295"/>
      <c r="BK4" s="294">
        <f>SUM(BL21:BL100)</f>
        <v>51</v>
      </c>
      <c r="BL4" s="295"/>
      <c r="BM4" s="30"/>
      <c r="BN4" s="294">
        <f>SUM(BO21:BO100)</f>
        <v>56</v>
      </c>
      <c r="BO4" s="295"/>
      <c r="BP4" s="294">
        <f>SUM(BQ21:BQ100)</f>
        <v>55</v>
      </c>
      <c r="BQ4" s="295"/>
      <c r="BR4" s="294">
        <f>SUM(BS21:BS100)</f>
        <v>55</v>
      </c>
      <c r="BS4" s="295"/>
      <c r="BT4" s="29"/>
      <c r="BU4" s="294">
        <f>SUM(BV21:BV100)</f>
        <v>50</v>
      </c>
      <c r="BV4" s="295"/>
      <c r="BW4" s="294">
        <f t="shared" ref="BW4" si="6">SUM(BX21:BX100)</f>
        <v>57</v>
      </c>
      <c r="BX4" s="295"/>
      <c r="BY4" s="294">
        <f t="shared" ref="BY4" si="7">SUM(BZ21:BZ100)</f>
        <v>55</v>
      </c>
      <c r="BZ4" s="295"/>
      <c r="CA4" s="29"/>
      <c r="CB4" s="294">
        <f>SUM(CC21:CC100)</f>
        <v>56</v>
      </c>
      <c r="CC4" s="295"/>
      <c r="CD4" s="294">
        <f>SUM(CE21:CE100)</f>
        <v>51</v>
      </c>
      <c r="CE4" s="295"/>
      <c r="CF4" s="30"/>
      <c r="CG4" s="294">
        <f>SUM(CH21:CH100)</f>
        <v>64</v>
      </c>
      <c r="CH4" s="295"/>
      <c r="CI4" s="294">
        <f>SUM(CJ21:CJ100)</f>
        <v>47</v>
      </c>
      <c r="CJ4" s="295"/>
      <c r="CK4" s="30"/>
      <c r="CL4" s="294">
        <f>SUM(CM21:CM100)</f>
        <v>51</v>
      </c>
      <c r="CM4" s="295"/>
      <c r="CN4" s="294">
        <f>SUM(CO21:CO100)</f>
        <v>57</v>
      </c>
      <c r="CO4" s="295"/>
      <c r="CP4" s="30"/>
      <c r="CQ4" s="294">
        <f>SUM(CR21:CR100)</f>
        <v>55</v>
      </c>
      <c r="CR4" s="295"/>
      <c r="CS4" s="294">
        <f t="shared" ref="CS4" si="8">SUM(CT21:CT100)</f>
        <v>55</v>
      </c>
      <c r="CT4" s="295"/>
      <c r="CU4" s="294">
        <f t="shared" ref="CU4" si="9">SUM(CV21:CV100)</f>
        <v>56</v>
      </c>
      <c r="CV4" s="295"/>
      <c r="CW4" s="294">
        <f t="shared" ref="CW4" si="10">SUM(CX21:CX100)</f>
        <v>56</v>
      </c>
      <c r="CX4" s="295"/>
      <c r="CY4" s="24"/>
    </row>
    <row r="5" spans="1:104" ht="22.5" customHeight="1">
      <c r="A5" s="113"/>
      <c r="C5" s="310">
        <f>SUM(EN40:EN46,EN50:EN51)</f>
        <v>0.66195856873822978</v>
      </c>
      <c r="D5" s="311"/>
      <c r="E5" s="310">
        <f>SUM(EN47:EN49)</f>
        <v>0</v>
      </c>
      <c r="F5" s="311"/>
      <c r="G5" s="310">
        <f>SUM(EN52:EN55)</f>
        <v>4.2372881355932202E-2</v>
      </c>
      <c r="H5" s="311"/>
      <c r="I5" s="310">
        <f>SUM(EN56:EN57)</f>
        <v>0.29566854990583807</v>
      </c>
      <c r="J5" s="311"/>
      <c r="L5" s="310">
        <f>SUM(EN40:EN46,EN50:EN51)</f>
        <v>0.66195856873822978</v>
      </c>
      <c r="M5" s="311"/>
      <c r="N5" s="310">
        <f>SUM(EN47:EN49)</f>
        <v>0</v>
      </c>
      <c r="O5" s="311"/>
      <c r="P5" s="310">
        <f>SUM(EN52:EN55)</f>
        <v>4.2372881355932202E-2</v>
      </c>
      <c r="Q5" s="311"/>
      <c r="R5" s="310">
        <f>SUM(EN56:EN57)</f>
        <v>0.29566854990583807</v>
      </c>
      <c r="S5" s="311"/>
      <c r="U5" s="310">
        <f>SUM(EN40:EN43,EN46:EN51)</f>
        <v>0.50188323917137478</v>
      </c>
      <c r="V5" s="311"/>
      <c r="W5" s="310">
        <f>SUM(EN44:EN45)</f>
        <v>0.160075329566855</v>
      </c>
      <c r="X5" s="311"/>
      <c r="Y5" s="310">
        <f>SUM(EN52:EN55)</f>
        <v>4.2372881355932202E-2</v>
      </c>
      <c r="Z5" s="311"/>
      <c r="AA5" s="310">
        <f>SUM(EN56:EN57)</f>
        <v>0.29566854990583807</v>
      </c>
      <c r="AB5" s="311"/>
      <c r="AD5" s="310">
        <f>SUM(EN40:EN51)</f>
        <v>0.66195856873822978</v>
      </c>
      <c r="AE5" s="311"/>
      <c r="AF5" s="310">
        <f>SUM(EN52:EN57)</f>
        <v>0.33804143126177028</v>
      </c>
      <c r="AG5" s="311"/>
      <c r="AH5" s="31"/>
      <c r="AI5" s="310">
        <f>SUM(EN40,EN42:EN48)</f>
        <v>0.17325800376647835</v>
      </c>
      <c r="AJ5" s="311"/>
      <c r="AK5" s="310">
        <f>SUM(EN50:EN51)</f>
        <v>0.48870056497175141</v>
      </c>
      <c r="AL5" s="311"/>
      <c r="AM5" s="310">
        <f>SUM(EN53:EN55)</f>
        <v>4.2372881355932202E-2</v>
      </c>
      <c r="AN5" s="311"/>
      <c r="AO5" s="310">
        <f>SUM(EN56:EN57)</f>
        <v>0.29566854990583807</v>
      </c>
      <c r="AP5" s="311"/>
      <c r="AQ5" s="31"/>
      <c r="AR5" s="310">
        <f>SUM(EN40,EN42:EN48)</f>
        <v>0.17325800376647835</v>
      </c>
      <c r="AS5" s="311"/>
      <c r="AT5" s="310">
        <f>SUM(EN49:EN51)</f>
        <v>0.48870056497175141</v>
      </c>
      <c r="AU5" s="311"/>
      <c r="AV5" s="310">
        <f>SUM(EN53:EN55)</f>
        <v>4.2372881355932202E-2</v>
      </c>
      <c r="AW5" s="311"/>
      <c r="AX5" s="310">
        <f>SUM(EN56:EN57)</f>
        <v>0.29566854990583807</v>
      </c>
      <c r="AY5" s="311"/>
      <c r="AZ5" s="32"/>
      <c r="BA5" s="310">
        <f>SUM(EN40,EN42:EN48)</f>
        <v>0.17325800376647835</v>
      </c>
      <c r="BB5" s="311"/>
      <c r="BC5" s="310">
        <f>SUM(EN41)</f>
        <v>0</v>
      </c>
      <c r="BD5" s="311"/>
      <c r="BE5" s="310">
        <f>SUM(EN49:EN51)</f>
        <v>0.48870056497175141</v>
      </c>
      <c r="BF5" s="311"/>
      <c r="BG5" s="310">
        <f>SUM(EN53:EN55)</f>
        <v>4.2372881355932202E-2</v>
      </c>
      <c r="BH5" s="311"/>
      <c r="BI5" s="310">
        <f>SUM(EN52)</f>
        <v>0</v>
      </c>
      <c r="BJ5" s="311"/>
      <c r="BK5" s="310">
        <f>SUM(EN56:EN57)</f>
        <v>0.29566854990583807</v>
      </c>
      <c r="BL5" s="311"/>
      <c r="BM5" s="32"/>
      <c r="BN5" s="310">
        <f>SUM(EN40:EN51)</f>
        <v>0.66195856873822978</v>
      </c>
      <c r="BO5" s="311"/>
      <c r="BP5" s="310">
        <f>SUM(EN52:EN55)</f>
        <v>4.2372881355932202E-2</v>
      </c>
      <c r="BQ5" s="311"/>
      <c r="BR5" s="310">
        <f>SUM(EN56:EN57)</f>
        <v>0.29566854990583807</v>
      </c>
      <c r="BS5" s="311"/>
      <c r="BT5" s="29"/>
      <c r="BU5" s="310">
        <f>SUM(EN40:EN51)</f>
        <v>0.66195856873822978</v>
      </c>
      <c r="BV5" s="311"/>
      <c r="BW5" s="310">
        <f>SUM(EN52:EN55)</f>
        <v>4.2372881355932202E-2</v>
      </c>
      <c r="BX5" s="311"/>
      <c r="BY5" s="310">
        <f>SUM(EN56:EN57)</f>
        <v>0.29566854990583807</v>
      </c>
      <c r="BZ5" s="311"/>
      <c r="CA5" s="29"/>
      <c r="CB5" s="310">
        <f>SUM(EN40:EN51)</f>
        <v>0.66195856873822978</v>
      </c>
      <c r="CC5" s="311"/>
      <c r="CD5" s="310">
        <f>SUM(EN52:EN57)</f>
        <v>0.33804143126177028</v>
      </c>
      <c r="CE5" s="311"/>
      <c r="CF5" s="30"/>
      <c r="CG5" s="310">
        <f>SUM(EN40:EN51)</f>
        <v>0.66195856873822978</v>
      </c>
      <c r="CH5" s="311"/>
      <c r="CI5" s="310">
        <f>SUM(EN52:EN57)</f>
        <v>0.33804143126177028</v>
      </c>
      <c r="CJ5" s="311"/>
      <c r="CK5" s="30"/>
      <c r="CL5" s="310">
        <f>SUM(EN40:EN51)</f>
        <v>0.66195856873822978</v>
      </c>
      <c r="CM5" s="311"/>
      <c r="CN5" s="310">
        <f>SUM(EN52:EN57)</f>
        <v>0.33804143126177028</v>
      </c>
      <c r="CO5" s="311"/>
      <c r="CP5" s="30"/>
      <c r="CQ5" s="310">
        <f>SUM(EN49)</f>
        <v>0</v>
      </c>
      <c r="CR5" s="311"/>
      <c r="CS5" s="310">
        <f>SUM(EN40:EN48,EN50:EN51)</f>
        <v>0.66195856873822978</v>
      </c>
      <c r="CT5" s="311"/>
      <c r="CU5" s="310">
        <f>SUM(EN56:EN57)</f>
        <v>0.29566854990583807</v>
      </c>
      <c r="CV5" s="311"/>
      <c r="CW5" s="310">
        <f>SUM(EN52:EN55)</f>
        <v>4.2372881355932202E-2</v>
      </c>
      <c r="CX5" s="311"/>
      <c r="CY5" s="24"/>
      <c r="CZ5" s="164"/>
    </row>
    <row r="6" spans="1:104" ht="22.5" customHeight="1">
      <c r="A6" s="164"/>
      <c r="C6" s="33"/>
      <c r="D6" s="93"/>
      <c r="E6" s="33"/>
      <c r="F6" s="93"/>
      <c r="G6" s="33"/>
      <c r="H6" s="93"/>
      <c r="I6" s="33"/>
      <c r="J6" s="33"/>
      <c r="K6" s="93"/>
      <c r="L6" s="33"/>
      <c r="M6" s="93"/>
      <c r="N6" s="33"/>
      <c r="O6" s="93"/>
      <c r="P6" s="33"/>
      <c r="Q6" s="93"/>
      <c r="R6" s="33"/>
      <c r="S6" s="33"/>
      <c r="T6" s="93"/>
      <c r="U6" s="33"/>
      <c r="V6" s="93"/>
      <c r="W6" s="33"/>
      <c r="X6" s="93"/>
      <c r="Y6" s="33"/>
      <c r="Z6" s="93"/>
      <c r="AA6" s="33"/>
      <c r="AB6" s="93"/>
      <c r="AC6" s="34"/>
      <c r="AD6" s="33"/>
      <c r="AE6" s="93"/>
      <c r="AF6" s="33"/>
      <c r="AG6" s="93"/>
      <c r="AH6" s="33"/>
      <c r="AI6" s="93"/>
      <c r="AJ6" s="33"/>
      <c r="AQ6" s="33"/>
      <c r="AY6" s="93"/>
      <c r="BL6" s="93"/>
      <c r="BM6" s="34"/>
      <c r="CB6" s="33"/>
      <c r="CC6" s="93"/>
      <c r="CD6" s="33"/>
      <c r="CE6" s="93"/>
      <c r="CF6" s="24"/>
      <c r="CG6" s="33"/>
      <c r="CH6" s="93"/>
      <c r="CI6" s="33"/>
      <c r="CJ6" s="93"/>
      <c r="CK6" s="24"/>
      <c r="CM6" s="93"/>
      <c r="CN6" s="33"/>
      <c r="CO6" s="93"/>
      <c r="CP6" s="24"/>
      <c r="CR6" s="93"/>
      <c r="CT6" s="93"/>
      <c r="CU6" s="33"/>
      <c r="CV6" s="93"/>
      <c r="CW6" s="33"/>
      <c r="CX6" s="93"/>
      <c r="CY6" s="24"/>
      <c r="CZ6" s="164"/>
    </row>
    <row r="7" spans="1:104" ht="22.5" customHeight="1" thickBot="1">
      <c r="A7" s="164"/>
      <c r="C7" s="33"/>
      <c r="D7" s="93"/>
      <c r="E7" s="33"/>
      <c r="F7" s="93"/>
      <c r="G7" s="33"/>
      <c r="H7" s="93"/>
      <c r="I7" s="33"/>
      <c r="L7" s="33"/>
      <c r="M7" s="93"/>
      <c r="N7" s="33"/>
      <c r="O7" s="93"/>
      <c r="P7" s="33"/>
      <c r="Q7" s="93"/>
      <c r="R7" s="33"/>
      <c r="AE7" s="1"/>
      <c r="AI7" s="38"/>
      <c r="AJ7" s="1"/>
      <c r="AK7" s="2"/>
      <c r="AL7" s="97"/>
      <c r="AO7" s="2"/>
      <c r="AP7" s="97"/>
      <c r="AY7" s="1"/>
      <c r="BL7" s="1"/>
      <c r="BM7" s="34"/>
      <c r="BP7" s="33"/>
      <c r="BQ7" s="93"/>
      <c r="BR7" s="33"/>
      <c r="BS7" s="93"/>
      <c r="BW7" s="33"/>
      <c r="BX7" s="93"/>
      <c r="BY7" s="33"/>
      <c r="BZ7" s="93"/>
      <c r="CF7" s="24"/>
      <c r="CK7" s="24"/>
      <c r="CL7" s="35"/>
      <c r="CP7" s="24"/>
      <c r="CQ7" s="115"/>
      <c r="CR7" s="97"/>
      <c r="CS7" s="115"/>
      <c r="CT7" s="97"/>
      <c r="CU7" s="115"/>
      <c r="CV7" s="97"/>
      <c r="CW7" s="115"/>
      <c r="CX7" s="97"/>
      <c r="CY7" s="24"/>
      <c r="CZ7" s="164"/>
    </row>
    <row r="8" spans="1:104" ht="22.5" customHeight="1">
      <c r="A8" s="164"/>
      <c r="C8" s="316" t="s">
        <v>66</v>
      </c>
      <c r="D8" s="317"/>
      <c r="E8" s="317"/>
      <c r="F8" s="331">
        <v>13</v>
      </c>
      <c r="G8" s="332"/>
      <c r="H8" s="332"/>
      <c r="I8" s="333"/>
      <c r="P8" s="150"/>
      <c r="Q8" s="150"/>
      <c r="R8" s="150"/>
      <c r="AE8" s="1"/>
      <c r="AI8" s="38"/>
      <c r="AJ8" s="1"/>
      <c r="AK8" s="2"/>
      <c r="AL8" s="97"/>
      <c r="AO8" s="2"/>
      <c r="AP8" s="97"/>
      <c r="AY8" s="1"/>
      <c r="BL8" s="1"/>
      <c r="CF8" s="24"/>
      <c r="CK8" s="24"/>
      <c r="CL8" s="2"/>
      <c r="CM8" s="97"/>
      <c r="CN8" s="2"/>
      <c r="CO8" s="126"/>
      <c r="CP8" s="24"/>
      <c r="CQ8" s="192"/>
      <c r="CY8" s="24"/>
      <c r="CZ8" s="164"/>
    </row>
    <row r="9" spans="1:104" ht="22.5" customHeight="1">
      <c r="A9" s="164"/>
      <c r="C9" s="318"/>
      <c r="D9" s="319"/>
      <c r="E9" s="319"/>
      <c r="F9" s="334"/>
      <c r="G9" s="335"/>
      <c r="H9" s="335"/>
      <c r="I9" s="336"/>
      <c r="P9" s="150"/>
      <c r="Q9" s="150"/>
      <c r="R9" s="150"/>
      <c r="AE9" s="1"/>
      <c r="AK9" s="2"/>
      <c r="AL9" s="97"/>
      <c r="AO9" s="2"/>
      <c r="AP9" s="97"/>
      <c r="BN9" s="2" t="s">
        <v>67</v>
      </c>
      <c r="BR9" s="2"/>
      <c r="BS9" s="97"/>
      <c r="BU9" s="228" t="s">
        <v>68</v>
      </c>
      <c r="BV9" s="228">
        <v>6</v>
      </c>
      <c r="BW9" s="228" t="s">
        <v>68</v>
      </c>
      <c r="BX9" s="228">
        <v>6</v>
      </c>
      <c r="BY9" s="2"/>
      <c r="BZ9" s="97"/>
      <c r="CF9" s="24"/>
      <c r="CG9" s="115"/>
      <c r="CH9" s="97"/>
      <c r="CI9" s="90"/>
      <c r="CK9" s="24"/>
      <c r="CN9" s="2"/>
      <c r="CP9" s="24"/>
      <c r="CQ9" s="115"/>
      <c r="CR9" s="97"/>
      <c r="CY9" s="24"/>
      <c r="CZ9" s="164"/>
    </row>
    <row r="10" spans="1:104" ht="22.5" customHeight="1" thickBot="1">
      <c r="A10" s="164"/>
      <c r="C10" s="320"/>
      <c r="D10" s="321"/>
      <c r="E10" s="321"/>
      <c r="F10" s="337"/>
      <c r="G10" s="338"/>
      <c r="H10" s="338"/>
      <c r="I10" s="339"/>
      <c r="P10" s="150"/>
      <c r="Q10" s="150"/>
      <c r="R10" s="150"/>
      <c r="AE10" s="1"/>
      <c r="AK10" s="2"/>
      <c r="AL10" s="97"/>
      <c r="AO10" s="2"/>
      <c r="AP10" s="97"/>
      <c r="BN10" s="290" t="s">
        <v>69</v>
      </c>
      <c r="BO10" s="291">
        <v>1</v>
      </c>
      <c r="BP10" s="290" t="s">
        <v>69</v>
      </c>
      <c r="BQ10" s="291">
        <v>1</v>
      </c>
      <c r="BR10" s="290" t="s">
        <v>69</v>
      </c>
      <c r="BS10" s="291">
        <v>1</v>
      </c>
      <c r="BU10" s="229" t="s">
        <v>70</v>
      </c>
      <c r="BV10" s="230"/>
      <c r="BW10" s="229" t="s">
        <v>70</v>
      </c>
      <c r="BX10" s="230"/>
      <c r="BY10" s="2"/>
      <c r="BZ10" s="97"/>
      <c r="CF10" s="24"/>
      <c r="CG10" s="115"/>
      <c r="CH10" s="97"/>
      <c r="CI10" s="115"/>
      <c r="CJ10" s="97"/>
      <c r="CK10" s="24"/>
      <c r="CL10" s="115"/>
      <c r="CM10" s="97"/>
      <c r="CN10" s="115"/>
      <c r="CO10" s="97"/>
      <c r="CP10" s="24"/>
      <c r="CQ10" s="115"/>
      <c r="CY10" s="24"/>
      <c r="CZ10" s="164"/>
    </row>
    <row r="11" spans="1:104" ht="22.5" customHeight="1">
      <c r="A11" s="164"/>
      <c r="C11" s="316" t="s">
        <v>71</v>
      </c>
      <c r="D11" s="317"/>
      <c r="E11" s="317"/>
      <c r="F11" s="340">
        <f>SUM(C3,AD3,BA3,CG3,AI3,BN3,CQ3,U3,CL3,BU3,L3,CB3,AR3)</f>
        <v>672.76930320150655</v>
      </c>
      <c r="G11" s="341"/>
      <c r="H11" s="341"/>
      <c r="I11" s="342"/>
      <c r="P11" s="151"/>
      <c r="Q11" s="151"/>
      <c r="R11" s="151"/>
      <c r="AE11" s="1"/>
      <c r="AK11" s="2"/>
      <c r="AL11" s="97"/>
      <c r="AO11" s="2"/>
      <c r="AP11" s="97"/>
      <c r="BU11" s="230"/>
      <c r="BV11" s="230"/>
      <c r="BW11" s="230"/>
      <c r="BX11" s="230"/>
      <c r="CF11" s="24"/>
      <c r="CG11" s="115"/>
      <c r="CH11" s="97"/>
      <c r="CI11" s="115"/>
      <c r="CJ11" s="97"/>
      <c r="CK11" s="24"/>
      <c r="CL11" s="115"/>
      <c r="CN11" s="115"/>
      <c r="CP11" s="24"/>
      <c r="CY11" s="24"/>
      <c r="CZ11" s="164"/>
    </row>
    <row r="12" spans="1:104" ht="22.5" customHeight="1">
      <c r="A12" s="164"/>
      <c r="C12" s="318"/>
      <c r="D12" s="319"/>
      <c r="E12" s="319"/>
      <c r="F12" s="343"/>
      <c r="G12" s="344"/>
      <c r="H12" s="344"/>
      <c r="I12" s="345"/>
      <c r="L12" s="23"/>
      <c r="M12" s="23"/>
      <c r="N12" s="23"/>
      <c r="O12" s="151"/>
      <c r="P12" s="151"/>
      <c r="Q12" s="151"/>
      <c r="R12" s="151"/>
      <c r="AB12" s="38"/>
      <c r="AE12" s="1"/>
      <c r="AK12" s="2"/>
      <c r="AL12" s="97"/>
      <c r="AO12" s="2"/>
      <c r="AP12" s="97"/>
      <c r="BM12" s="38"/>
      <c r="BU12" s="230"/>
      <c r="BV12" s="230"/>
      <c r="BW12" s="230"/>
      <c r="BX12" s="230"/>
      <c r="CF12" s="24"/>
      <c r="CG12" s="115"/>
      <c r="CH12" s="97"/>
      <c r="CI12" s="115"/>
      <c r="CJ12" s="97"/>
      <c r="CK12" s="24"/>
      <c r="CP12" s="24"/>
      <c r="CY12" s="24"/>
      <c r="CZ12" s="164"/>
    </row>
    <row r="13" spans="1:104" ht="22.5" customHeight="1">
      <c r="A13" s="164"/>
      <c r="C13" s="318"/>
      <c r="D13" s="319"/>
      <c r="E13" s="319"/>
      <c r="F13" s="343"/>
      <c r="G13" s="344"/>
      <c r="H13" s="344"/>
      <c r="I13" s="345"/>
      <c r="AK13" s="2"/>
      <c r="AL13" s="97"/>
      <c r="AO13" s="2"/>
      <c r="AP13" s="97"/>
      <c r="BA13" s="228" t="s">
        <v>72</v>
      </c>
      <c r="BB13" s="228">
        <v>3</v>
      </c>
      <c r="BC13" s="228" t="s">
        <v>72</v>
      </c>
      <c r="BD13" s="228">
        <v>3</v>
      </c>
      <c r="BE13" s="228" t="s">
        <v>72</v>
      </c>
      <c r="BF13" s="228">
        <v>3</v>
      </c>
      <c r="BM13" s="38"/>
      <c r="BU13" s="230"/>
      <c r="BV13" s="230"/>
      <c r="BW13" s="230"/>
      <c r="BX13" s="230"/>
      <c r="CF13" s="24"/>
      <c r="CG13" s="115"/>
      <c r="CH13" s="97"/>
      <c r="CI13" s="115"/>
      <c r="CJ13" s="97"/>
      <c r="CK13" s="24"/>
      <c r="CP13" s="24"/>
      <c r="CY13" s="24"/>
      <c r="CZ13" s="164"/>
    </row>
    <row r="14" spans="1:104" ht="22.5" customHeight="1" thickBot="1">
      <c r="A14" s="164"/>
      <c r="C14" s="320"/>
      <c r="D14" s="321"/>
      <c r="E14" s="321"/>
      <c r="F14" s="346"/>
      <c r="G14" s="347"/>
      <c r="H14" s="347"/>
      <c r="I14" s="348"/>
      <c r="AK14" s="2"/>
      <c r="AL14" s="97"/>
      <c r="AO14" s="2"/>
      <c r="AP14" s="97"/>
      <c r="BA14" s="229" t="s">
        <v>73</v>
      </c>
      <c r="BB14" s="230"/>
      <c r="BC14" s="229" t="s">
        <v>73</v>
      </c>
      <c r="BD14" s="230"/>
      <c r="BE14" s="229" t="s">
        <v>73</v>
      </c>
      <c r="BF14" s="230"/>
      <c r="BM14" s="38"/>
      <c r="BU14" s="230"/>
      <c r="BV14" s="232"/>
      <c r="BW14" s="230"/>
      <c r="BX14" s="232"/>
      <c r="CF14" s="24"/>
      <c r="CG14" s="115"/>
      <c r="CH14" s="97"/>
      <c r="CI14" s="115"/>
      <c r="CJ14" s="97"/>
      <c r="CK14" s="24"/>
      <c r="CP14" s="24"/>
      <c r="CY14" s="24"/>
      <c r="CZ14" s="164"/>
    </row>
    <row r="15" spans="1:104" ht="22.5" customHeight="1">
      <c r="A15" s="164"/>
      <c r="C15" s="316" t="s">
        <v>74</v>
      </c>
      <c r="D15" s="317"/>
      <c r="E15" s="317"/>
      <c r="F15" s="322">
        <f>F11/PRODUCT(F8,D1)</f>
        <v>0.92413365824382765</v>
      </c>
      <c r="G15" s="323"/>
      <c r="H15" s="323"/>
      <c r="I15" s="324"/>
      <c r="AK15" s="2"/>
      <c r="AL15" s="97"/>
      <c r="AO15" s="2"/>
      <c r="AP15" s="97"/>
      <c r="BA15" s="232"/>
      <c r="BB15" s="232"/>
      <c r="BC15" s="232"/>
      <c r="BD15" s="232"/>
      <c r="BE15" s="232"/>
      <c r="BF15" s="232"/>
      <c r="BM15" s="38"/>
      <c r="BU15" s="239" t="s">
        <v>75</v>
      </c>
      <c r="BV15" s="239">
        <v>6</v>
      </c>
      <c r="BW15" s="239" t="s">
        <v>75</v>
      </c>
      <c r="BX15" s="239">
        <v>6</v>
      </c>
      <c r="CF15" s="24"/>
      <c r="CG15" s="115"/>
      <c r="CH15" s="97"/>
      <c r="CI15" s="115"/>
      <c r="CJ15" s="97"/>
      <c r="CK15" s="24"/>
      <c r="CP15" s="24"/>
      <c r="CY15" s="24"/>
      <c r="CZ15" s="164"/>
    </row>
    <row r="16" spans="1:104" ht="22.5" customHeight="1">
      <c r="A16" s="164"/>
      <c r="C16" s="318"/>
      <c r="D16" s="319"/>
      <c r="E16" s="319"/>
      <c r="F16" s="325"/>
      <c r="G16" s="326"/>
      <c r="H16" s="326"/>
      <c r="I16" s="327"/>
      <c r="AK16" s="2"/>
      <c r="AL16" s="97"/>
      <c r="AO16" s="2"/>
      <c r="AP16" s="97"/>
      <c r="BA16" s="228" t="s">
        <v>76</v>
      </c>
      <c r="BB16" s="228">
        <v>5</v>
      </c>
      <c r="BC16" s="228" t="s">
        <v>76</v>
      </c>
      <c r="BD16" s="228">
        <v>5</v>
      </c>
      <c r="BE16" s="228" t="s">
        <v>76</v>
      </c>
      <c r="BF16" s="228">
        <v>5</v>
      </c>
      <c r="BG16" s="228" t="s">
        <v>76</v>
      </c>
      <c r="BH16" s="228">
        <v>5</v>
      </c>
      <c r="BI16" s="228" t="s">
        <v>76</v>
      </c>
      <c r="BJ16" s="228">
        <v>5</v>
      </c>
      <c r="BU16" s="240"/>
      <c r="BV16" s="240"/>
      <c r="BW16" s="240"/>
      <c r="BX16" s="240"/>
      <c r="CF16" s="24"/>
      <c r="CG16" s="115"/>
      <c r="CH16" s="97"/>
      <c r="CI16" s="115"/>
      <c r="CJ16" s="97"/>
      <c r="CK16" s="24"/>
      <c r="CP16" s="24"/>
      <c r="CY16" s="24"/>
      <c r="CZ16" s="164"/>
    </row>
    <row r="17" spans="1:131" ht="22.5" customHeight="1">
      <c r="A17" s="164"/>
      <c r="C17" s="318"/>
      <c r="D17" s="319"/>
      <c r="E17" s="319"/>
      <c r="F17" s="325"/>
      <c r="G17" s="326"/>
      <c r="H17" s="326"/>
      <c r="I17" s="327"/>
      <c r="AK17" s="2"/>
      <c r="AL17" s="97"/>
      <c r="AO17" s="2"/>
      <c r="AP17" s="97"/>
      <c r="BA17" s="229" t="s">
        <v>77</v>
      </c>
      <c r="BB17" s="230"/>
      <c r="BC17" s="229" t="s">
        <v>77</v>
      </c>
      <c r="BD17" s="230"/>
      <c r="BE17" s="229" t="s">
        <v>77</v>
      </c>
      <c r="BF17" s="230"/>
      <c r="BG17" s="229" t="s">
        <v>77</v>
      </c>
      <c r="BH17" s="230"/>
      <c r="BI17" s="229" t="s">
        <v>77</v>
      </c>
      <c r="BJ17" s="230"/>
      <c r="BN17" s="249" t="s">
        <v>78</v>
      </c>
      <c r="BO17" s="250">
        <v>3</v>
      </c>
      <c r="BP17" s="249" t="s">
        <v>78</v>
      </c>
      <c r="BQ17" s="250">
        <v>3</v>
      </c>
      <c r="BR17" s="249" t="s">
        <v>78</v>
      </c>
      <c r="BS17" s="250">
        <v>3</v>
      </c>
      <c r="BU17" s="240"/>
      <c r="BV17" s="240"/>
      <c r="BW17" s="240"/>
      <c r="BX17" s="240"/>
      <c r="CF17" s="24"/>
      <c r="CG17" s="115"/>
      <c r="CH17" s="97"/>
      <c r="CI17" s="115"/>
      <c r="CJ17" s="97"/>
      <c r="CK17" s="24"/>
      <c r="CP17" s="24"/>
      <c r="CY17" s="24"/>
      <c r="CZ17" s="164"/>
    </row>
    <row r="18" spans="1:131" ht="22.5" customHeight="1" thickBot="1">
      <c r="A18" s="164"/>
      <c r="C18" s="320"/>
      <c r="D18" s="321"/>
      <c r="E18" s="321"/>
      <c r="F18" s="328"/>
      <c r="G18" s="329"/>
      <c r="H18" s="329"/>
      <c r="I18" s="330"/>
      <c r="AK18" s="2"/>
      <c r="AL18" s="97"/>
      <c r="AO18" s="2"/>
      <c r="AP18" s="97"/>
      <c r="BA18" s="229" t="s">
        <v>79</v>
      </c>
      <c r="BB18" s="230"/>
      <c r="BC18" s="229" t="s">
        <v>79</v>
      </c>
      <c r="BD18" s="230"/>
      <c r="BE18" s="229" t="s">
        <v>79</v>
      </c>
      <c r="BF18" s="230"/>
      <c r="BG18" s="229" t="s">
        <v>79</v>
      </c>
      <c r="BH18" s="230"/>
      <c r="BI18" s="229" t="s">
        <v>79</v>
      </c>
      <c r="BJ18" s="230"/>
      <c r="BK18" s="228" t="s">
        <v>72</v>
      </c>
      <c r="BL18" s="228">
        <v>3</v>
      </c>
      <c r="BN18" s="251" t="s">
        <v>80</v>
      </c>
      <c r="BO18" s="252"/>
      <c r="BP18" s="251" t="s">
        <v>80</v>
      </c>
      <c r="BQ18" s="252"/>
      <c r="BR18" s="251" t="s">
        <v>80</v>
      </c>
      <c r="BS18" s="252"/>
      <c r="BU18" s="240"/>
      <c r="BV18" s="240"/>
      <c r="BW18" s="240"/>
      <c r="BX18" s="240"/>
      <c r="CF18" s="24"/>
      <c r="CG18" s="115"/>
      <c r="CH18" s="97"/>
      <c r="CI18" s="115"/>
      <c r="CJ18" s="97"/>
      <c r="CK18" s="24"/>
      <c r="CP18" s="24"/>
      <c r="CY18" s="24"/>
      <c r="CZ18" s="164"/>
    </row>
    <row r="19" spans="1:131" ht="22.5" customHeight="1">
      <c r="A19" s="164"/>
      <c r="C19" s="31"/>
      <c r="D19" s="31"/>
      <c r="E19" s="31"/>
      <c r="F19" s="31"/>
      <c r="L19" s="193"/>
      <c r="M19" s="193"/>
      <c r="N19" s="193"/>
      <c r="O19" s="193"/>
      <c r="Y19" s="194"/>
      <c r="AK19" s="2"/>
      <c r="AL19" s="97"/>
      <c r="AO19" s="2"/>
      <c r="AP19" s="97"/>
      <c r="BA19" s="229"/>
      <c r="BB19" s="230"/>
      <c r="BC19" s="229"/>
      <c r="BD19" s="230"/>
      <c r="BE19" s="229"/>
      <c r="BF19" s="230"/>
      <c r="BG19" s="229"/>
      <c r="BH19" s="230"/>
      <c r="BI19" s="229"/>
      <c r="BJ19" s="230"/>
      <c r="BK19" s="229" t="s">
        <v>73</v>
      </c>
      <c r="BL19" s="230"/>
      <c r="BN19" s="263"/>
      <c r="BO19" s="264"/>
      <c r="BP19" s="263"/>
      <c r="BQ19" s="264"/>
      <c r="BR19" s="263"/>
      <c r="BS19" s="264"/>
      <c r="BU19" s="240"/>
      <c r="BV19" s="240"/>
      <c r="BW19" s="240"/>
      <c r="BX19" s="240"/>
      <c r="CF19" s="24"/>
      <c r="CG19" s="115"/>
      <c r="CH19" s="97"/>
      <c r="CI19" s="115"/>
      <c r="CJ19" s="97"/>
      <c r="CK19" s="24"/>
      <c r="CP19" s="24"/>
      <c r="CY19" s="24"/>
      <c r="CZ19" s="164"/>
    </row>
    <row r="20" spans="1:131" ht="22.5" customHeight="1">
      <c r="A20" s="164"/>
      <c r="L20" s="196"/>
      <c r="M20" s="196"/>
      <c r="N20" s="195"/>
      <c r="O20" s="196"/>
      <c r="P20" s="196"/>
      <c r="Q20" s="193"/>
      <c r="R20" s="193"/>
      <c r="S20" s="1"/>
      <c r="Z20" s="1"/>
      <c r="AK20" s="2"/>
      <c r="AL20" s="97"/>
      <c r="AO20" s="2"/>
      <c r="AP20" s="97"/>
      <c r="AZ20" s="2"/>
      <c r="BA20" s="231"/>
      <c r="BB20" s="232"/>
      <c r="BC20" s="231"/>
      <c r="BD20" s="232"/>
      <c r="BE20" s="231"/>
      <c r="BF20" s="232"/>
      <c r="BG20" s="231"/>
      <c r="BH20" s="232"/>
      <c r="BI20" s="231"/>
      <c r="BJ20" s="232"/>
      <c r="BK20" s="232"/>
      <c r="BL20" s="232"/>
      <c r="BM20" s="2"/>
      <c r="BU20" s="241"/>
      <c r="BV20" s="241"/>
      <c r="BW20" s="241"/>
      <c r="BX20" s="241"/>
      <c r="CB20" s="190"/>
      <c r="CC20" s="97"/>
      <c r="CD20" s="190"/>
      <c r="CE20" s="97"/>
      <c r="CF20" s="24"/>
      <c r="CM20" s="97"/>
      <c r="CP20" s="24"/>
      <c r="CQ20" s="161"/>
      <c r="CR20" s="161"/>
      <c r="CS20" s="161"/>
      <c r="CT20" s="161"/>
      <c r="CY20" s="24"/>
      <c r="CZ20" s="164"/>
    </row>
    <row r="21" spans="1:131" ht="22.5" customHeight="1">
      <c r="A21" s="113">
        <v>80</v>
      </c>
      <c r="B21" s="2"/>
      <c r="CF21" s="2"/>
      <c r="CK21" s="2"/>
      <c r="CY21" s="2"/>
      <c r="CZ21" s="162">
        <v>80</v>
      </c>
    </row>
    <row r="22" spans="1:131" ht="22.5" customHeight="1">
      <c r="A22" s="113">
        <v>79</v>
      </c>
      <c r="B22" s="2"/>
      <c r="CF22" s="2"/>
      <c r="CK22" s="2"/>
      <c r="CY22" s="2"/>
      <c r="CZ22" s="162">
        <v>79</v>
      </c>
    </row>
    <row r="23" spans="1:131" ht="22.5" customHeight="1">
      <c r="A23" s="113">
        <v>78</v>
      </c>
      <c r="B23" s="2"/>
      <c r="CF23" s="2"/>
      <c r="CK23" s="2"/>
      <c r="CY23" s="2"/>
      <c r="CZ23" s="162">
        <v>78</v>
      </c>
    </row>
    <row r="24" spans="1:131" ht="22.5" customHeight="1">
      <c r="A24" s="113">
        <v>77</v>
      </c>
      <c r="B24" s="2"/>
      <c r="CF24" s="2"/>
      <c r="CK24" s="2"/>
      <c r="CY24" s="2"/>
      <c r="CZ24" s="162">
        <v>77</v>
      </c>
    </row>
    <row r="25" spans="1:131" ht="22.5" customHeight="1">
      <c r="A25" s="113">
        <v>76</v>
      </c>
      <c r="B25" s="2"/>
      <c r="G25" s="173" t="s">
        <v>15</v>
      </c>
      <c r="H25" s="174">
        <v>1</v>
      </c>
      <c r="CB25" s="190"/>
      <c r="CC25" s="97"/>
      <c r="CD25" s="190"/>
      <c r="CE25" s="97"/>
      <c r="CF25" s="2"/>
      <c r="CK25" s="2"/>
      <c r="CY25" s="2"/>
      <c r="CZ25" s="162">
        <v>76</v>
      </c>
    </row>
    <row r="26" spans="1:131" ht="22.5" customHeight="1">
      <c r="A26" s="113">
        <v>75</v>
      </c>
      <c r="B26" s="2"/>
      <c r="G26" s="179" t="s">
        <v>81</v>
      </c>
      <c r="H26" s="174">
        <v>6</v>
      </c>
      <c r="AH26" s="2"/>
      <c r="AQ26" s="2"/>
      <c r="CF26" s="2"/>
      <c r="CK26" s="2"/>
      <c r="CY26" s="2"/>
      <c r="CZ26" s="162">
        <v>75</v>
      </c>
    </row>
    <row r="27" spans="1:131" ht="22.5" customHeight="1">
      <c r="A27" s="113">
        <v>74</v>
      </c>
      <c r="B27" s="2"/>
      <c r="G27" s="59" t="s">
        <v>82</v>
      </c>
      <c r="H27" s="116"/>
      <c r="AH27" s="2"/>
      <c r="AQ27" s="2"/>
      <c r="CF27" s="2"/>
      <c r="CK27" s="2"/>
      <c r="CY27" s="2"/>
      <c r="CZ27" s="164">
        <v>74</v>
      </c>
    </row>
    <row r="28" spans="1:131" ht="22.5" customHeight="1">
      <c r="A28" s="113">
        <v>73</v>
      </c>
      <c r="B28" s="2"/>
      <c r="G28" s="125"/>
      <c r="H28" s="116"/>
      <c r="AH28" s="2"/>
      <c r="AQ28" s="2"/>
      <c r="CF28" s="2"/>
      <c r="CK28" s="2"/>
      <c r="CY28" s="2"/>
      <c r="CZ28" s="164">
        <v>73</v>
      </c>
    </row>
    <row r="29" spans="1:131" ht="22.5" customHeight="1">
      <c r="A29" s="164">
        <v>72</v>
      </c>
      <c r="B29" s="71"/>
      <c r="G29" s="125"/>
      <c r="H29" s="116"/>
      <c r="AH29" s="2"/>
      <c r="AQ29" s="2"/>
      <c r="BM29" s="2"/>
      <c r="BU29" s="289"/>
      <c r="CY29" s="34"/>
      <c r="CZ29" s="164">
        <v>72</v>
      </c>
      <c r="DG29" s="74"/>
      <c r="DH29" s="74"/>
    </row>
    <row r="30" spans="1:131" ht="22.5" customHeight="1">
      <c r="A30" s="164">
        <v>71</v>
      </c>
      <c r="B30" s="71"/>
      <c r="G30" s="125"/>
      <c r="H30" s="116"/>
      <c r="AH30" s="2"/>
      <c r="AQ30" s="2"/>
      <c r="BM30" s="2"/>
      <c r="CY30" s="34"/>
      <c r="CZ30" s="164">
        <v>71</v>
      </c>
      <c r="DG30" s="74"/>
      <c r="DH30" s="74"/>
      <c r="DI30" s="75" t="s">
        <v>17</v>
      </c>
      <c r="DJ30" s="74"/>
      <c r="DK30" s="74"/>
      <c r="DL30" s="74"/>
      <c r="DM30" s="74"/>
      <c r="DN30" s="76"/>
      <c r="DO30" s="74"/>
      <c r="DP30" s="74"/>
      <c r="DQ30" s="74"/>
      <c r="DR30" s="74"/>
      <c r="DS30" s="74"/>
      <c r="DT30" s="74"/>
      <c r="DU30" s="76"/>
      <c r="DV30" s="74"/>
      <c r="DW30" s="74"/>
      <c r="DX30" s="74"/>
      <c r="DY30" s="74"/>
      <c r="DZ30" s="74"/>
      <c r="EA30" s="74"/>
    </row>
    <row r="31" spans="1:131" ht="22.5" customHeight="1">
      <c r="A31" s="164">
        <v>70</v>
      </c>
      <c r="B31" s="71"/>
      <c r="G31" s="200"/>
      <c r="H31" s="96"/>
      <c r="N31" s="181" t="s">
        <v>47</v>
      </c>
      <c r="O31" s="174">
        <v>2</v>
      </c>
      <c r="AH31" s="2"/>
      <c r="AQ31" s="2"/>
      <c r="BM31" s="2"/>
      <c r="CY31" s="34"/>
      <c r="CZ31" s="164">
        <v>70</v>
      </c>
      <c r="DH31" s="74"/>
      <c r="DI31" s="77" t="s">
        <v>19</v>
      </c>
      <c r="DJ31" s="74"/>
      <c r="DK31" s="74"/>
      <c r="DL31" s="74"/>
      <c r="DM31" s="74"/>
      <c r="DN31" s="76"/>
      <c r="DO31" s="74"/>
      <c r="DP31" s="75" t="s">
        <v>20</v>
      </c>
      <c r="DQ31" s="74"/>
      <c r="DR31" s="74"/>
      <c r="DS31" s="74"/>
      <c r="DT31" s="74"/>
      <c r="DU31" s="76"/>
      <c r="DV31" s="74"/>
      <c r="DW31" s="75" t="s">
        <v>21</v>
      </c>
      <c r="DX31" s="74"/>
      <c r="DY31" s="74"/>
      <c r="DZ31" s="74"/>
      <c r="EA31" s="74"/>
    </row>
    <row r="32" spans="1:131" ht="22.5" customHeight="1">
      <c r="A32" s="164">
        <v>69</v>
      </c>
      <c r="B32" s="71"/>
      <c r="G32" s="175" t="s">
        <v>15</v>
      </c>
      <c r="H32" s="176">
        <v>1</v>
      </c>
      <c r="N32" s="4"/>
      <c r="O32" s="43"/>
      <c r="T32" s="71"/>
      <c r="AC32" s="71"/>
      <c r="AH32" s="2"/>
      <c r="AQ32" s="2"/>
      <c r="BM32" s="2"/>
      <c r="CY32" s="34"/>
      <c r="CZ32" s="164">
        <v>69</v>
      </c>
      <c r="DH32" s="74"/>
      <c r="DI32" s="77" t="s">
        <v>22</v>
      </c>
      <c r="DJ32" s="74"/>
      <c r="DK32" s="74"/>
      <c r="DL32" s="74"/>
      <c r="DM32" s="74"/>
      <c r="DN32" s="76"/>
      <c r="DO32" s="74"/>
      <c r="DP32" s="77" t="s">
        <v>23</v>
      </c>
      <c r="DQ32" s="74"/>
      <c r="DR32" s="74"/>
      <c r="DS32" s="74"/>
      <c r="DT32" s="74"/>
      <c r="DU32" s="76"/>
      <c r="DV32" s="74"/>
      <c r="DW32" s="77" t="s">
        <v>24</v>
      </c>
      <c r="DX32" s="74"/>
      <c r="DY32" s="74"/>
      <c r="DZ32" s="74"/>
      <c r="EA32" s="74"/>
    </row>
    <row r="33" spans="1:145" ht="22.5" customHeight="1" thickBot="1">
      <c r="A33" s="164">
        <v>68</v>
      </c>
      <c r="B33" s="71"/>
      <c r="D33" s="1"/>
      <c r="F33" s="1"/>
      <c r="G33" s="175" t="s">
        <v>83</v>
      </c>
      <c r="H33" s="176">
        <v>1</v>
      </c>
      <c r="N33" s="255" t="s">
        <v>84</v>
      </c>
      <c r="O33" s="250">
        <v>10</v>
      </c>
      <c r="T33" s="71"/>
      <c r="AC33" s="71"/>
      <c r="AH33" s="2"/>
      <c r="AQ33" s="2"/>
      <c r="BM33" s="2"/>
      <c r="CY33" s="34"/>
      <c r="CZ33" s="164">
        <v>68</v>
      </c>
      <c r="DG33" s="74"/>
      <c r="DH33" s="74"/>
      <c r="DI33" s="74"/>
      <c r="DJ33" s="74"/>
      <c r="DK33" s="74"/>
      <c r="DL33" s="74"/>
      <c r="DM33" s="74"/>
      <c r="DN33" s="76"/>
      <c r="DO33" s="74"/>
      <c r="DP33" s="74"/>
      <c r="DQ33" s="74"/>
      <c r="DR33" s="74"/>
      <c r="DS33" s="74"/>
      <c r="DT33" s="74"/>
      <c r="DU33" s="76"/>
      <c r="DV33" s="74"/>
      <c r="DW33" s="74"/>
      <c r="DX33" s="74"/>
      <c r="DY33" s="74"/>
      <c r="DZ33" s="74"/>
      <c r="EA33" s="74"/>
    </row>
    <row r="34" spans="1:145" ht="22.5" customHeight="1">
      <c r="A34" s="164">
        <v>67</v>
      </c>
      <c r="B34" s="71"/>
      <c r="D34" s="1"/>
      <c r="F34" s="1"/>
      <c r="G34" s="173" t="s">
        <v>85</v>
      </c>
      <c r="H34" s="174">
        <v>4</v>
      </c>
      <c r="N34" s="256"/>
      <c r="O34" s="257"/>
      <c r="T34" s="71"/>
      <c r="AC34" s="71"/>
      <c r="AH34" s="2"/>
      <c r="AQ34" s="2"/>
      <c r="BM34" s="2"/>
      <c r="CY34" s="34"/>
      <c r="CZ34" s="164">
        <v>67</v>
      </c>
      <c r="DG34" s="74"/>
      <c r="DH34" s="74"/>
      <c r="DI34" s="140">
        <v>47</v>
      </c>
      <c r="DJ34" s="141">
        <v>50</v>
      </c>
      <c r="DK34" s="141">
        <v>50</v>
      </c>
      <c r="DL34" s="141">
        <v>50</v>
      </c>
      <c r="DM34" s="142">
        <v>50</v>
      </c>
      <c r="DN34" s="76"/>
      <c r="DO34" s="74"/>
      <c r="DP34" s="140">
        <v>23</v>
      </c>
      <c r="DQ34" s="141">
        <v>25</v>
      </c>
      <c r="DR34" s="141">
        <v>25</v>
      </c>
      <c r="DS34" s="141">
        <v>25</v>
      </c>
      <c r="DT34" s="142">
        <v>25</v>
      </c>
      <c r="DU34" s="76"/>
      <c r="DV34" s="74"/>
      <c r="DW34" s="140">
        <v>72</v>
      </c>
      <c r="DX34" s="141">
        <v>75</v>
      </c>
      <c r="DY34" s="141">
        <v>75</v>
      </c>
      <c r="DZ34" s="141">
        <v>75</v>
      </c>
      <c r="EA34" s="142">
        <v>75</v>
      </c>
    </row>
    <row r="35" spans="1:145" ht="22.5" customHeight="1">
      <c r="A35" s="164">
        <v>66</v>
      </c>
      <c r="B35" s="71"/>
      <c r="D35" s="1"/>
      <c r="F35" s="1"/>
      <c r="G35" s="39" t="s">
        <v>50</v>
      </c>
      <c r="H35" s="95"/>
      <c r="N35" s="256"/>
      <c r="O35" s="257"/>
      <c r="T35" s="71"/>
      <c r="AC35" s="71"/>
      <c r="AH35" s="2"/>
      <c r="AQ35" s="2"/>
      <c r="AT35" s="190"/>
      <c r="AU35" s="97"/>
      <c r="BM35" s="2"/>
      <c r="CW35" s="2"/>
      <c r="CX35" s="1"/>
      <c r="CY35" s="2"/>
      <c r="CZ35" s="164">
        <v>66</v>
      </c>
      <c r="DG35" s="74"/>
      <c r="DH35" s="74"/>
      <c r="DI35" s="143"/>
      <c r="DJ35" s="167"/>
      <c r="DK35" s="167"/>
      <c r="DL35" s="167"/>
      <c r="DM35" s="64"/>
      <c r="DN35" s="76"/>
      <c r="DO35" s="74"/>
      <c r="DP35" s="143"/>
      <c r="DQ35" s="167"/>
      <c r="DR35" s="167"/>
      <c r="DS35" s="167"/>
      <c r="DT35" s="64"/>
      <c r="DU35" s="76"/>
      <c r="DV35" s="74"/>
      <c r="DW35" s="143"/>
      <c r="DX35" s="167"/>
      <c r="DY35" s="167"/>
      <c r="DZ35" s="167"/>
      <c r="EA35" s="64"/>
    </row>
    <row r="36" spans="1:145" ht="22.5" customHeight="1">
      <c r="A36" s="164">
        <v>65</v>
      </c>
      <c r="B36" s="2"/>
      <c r="D36" s="1"/>
      <c r="F36" s="1"/>
      <c r="G36" s="117"/>
      <c r="H36" s="95"/>
      <c r="K36" s="2"/>
      <c r="N36" s="258"/>
      <c r="O36" s="252"/>
      <c r="T36" s="2"/>
      <c r="AC36" s="2"/>
      <c r="BM36" s="2"/>
      <c r="CW36" s="2"/>
      <c r="CX36" s="1"/>
      <c r="CY36" s="2"/>
      <c r="CZ36" s="164">
        <v>65</v>
      </c>
      <c r="DG36" s="74"/>
      <c r="DH36" s="74"/>
      <c r="DI36" s="143"/>
      <c r="DJ36" s="167"/>
      <c r="DK36" s="167"/>
      <c r="DL36" s="167"/>
      <c r="DM36" s="64"/>
      <c r="DN36" s="76"/>
      <c r="DO36" s="74"/>
      <c r="DP36" s="143"/>
      <c r="DQ36" s="167"/>
      <c r="DR36" s="167"/>
      <c r="DS36" s="167"/>
      <c r="DT36" s="64"/>
      <c r="DU36" s="76"/>
      <c r="DV36" s="74"/>
      <c r="DW36" s="143"/>
      <c r="DX36" s="167"/>
      <c r="DY36" s="167"/>
      <c r="DZ36" s="167"/>
      <c r="EA36" s="64"/>
    </row>
    <row r="37" spans="1:145" ht="22.5" customHeight="1">
      <c r="A37" s="164">
        <v>64</v>
      </c>
      <c r="B37" s="2"/>
      <c r="D37" s="1"/>
      <c r="G37" s="53"/>
      <c r="H37" s="94"/>
      <c r="K37" s="2"/>
      <c r="N37" s="258"/>
      <c r="O37" s="252"/>
      <c r="T37" s="2"/>
      <c r="AC37" s="2"/>
      <c r="BM37" s="2"/>
      <c r="CG37" s="177" t="s">
        <v>15</v>
      </c>
      <c r="CH37" s="160">
        <v>1</v>
      </c>
      <c r="CX37" s="1"/>
      <c r="CY37" s="2"/>
      <c r="CZ37" s="164">
        <v>64</v>
      </c>
      <c r="DG37" s="74"/>
      <c r="DH37" s="74"/>
      <c r="DI37" s="61"/>
      <c r="DJ37" s="167"/>
      <c r="DK37" s="167"/>
      <c r="DL37" s="167"/>
      <c r="DM37" s="62"/>
      <c r="DN37" s="76"/>
      <c r="DO37" s="74"/>
      <c r="DP37" s="61"/>
      <c r="DQ37" s="167"/>
      <c r="DR37" s="167"/>
      <c r="DS37" s="167"/>
      <c r="DT37" s="62"/>
      <c r="DU37" s="76"/>
      <c r="DV37" s="74"/>
      <c r="DW37" s="61"/>
      <c r="DX37" s="167"/>
      <c r="DY37" s="167"/>
      <c r="DZ37" s="167"/>
      <c r="EA37" s="62"/>
    </row>
    <row r="38" spans="1:145" ht="22.5" customHeight="1" thickBot="1">
      <c r="A38" s="164">
        <v>63</v>
      </c>
      <c r="B38" s="2"/>
      <c r="D38" s="1"/>
      <c r="G38" s="173" t="s">
        <v>86</v>
      </c>
      <c r="H38" s="174">
        <v>4</v>
      </c>
      <c r="K38" s="2"/>
      <c r="N38" s="258"/>
      <c r="O38" s="252"/>
      <c r="T38" s="2"/>
      <c r="AC38" s="2"/>
      <c r="AH38" s="2"/>
      <c r="AQ38" s="2"/>
      <c r="AR38" s="3"/>
      <c r="AS38" s="109"/>
      <c r="AV38" s="3"/>
      <c r="AW38" s="109"/>
      <c r="BM38" s="2"/>
      <c r="CG38" s="219" t="s">
        <v>69</v>
      </c>
      <c r="CH38" s="160">
        <v>1</v>
      </c>
      <c r="CX38" s="1"/>
      <c r="CY38" s="2"/>
      <c r="CZ38" s="164">
        <v>63</v>
      </c>
      <c r="DG38" s="74"/>
      <c r="DH38" s="74"/>
      <c r="DI38" s="61"/>
      <c r="DJ38" s="167"/>
      <c r="DK38" s="167"/>
      <c r="DL38" s="167"/>
      <c r="DM38" s="62"/>
      <c r="DN38" s="76"/>
      <c r="DO38" s="74"/>
      <c r="DP38" s="61"/>
      <c r="DQ38" s="167"/>
      <c r="DR38" s="167"/>
      <c r="DS38" s="167"/>
      <c r="DT38" s="62"/>
      <c r="DU38" s="76"/>
      <c r="DV38" s="74"/>
      <c r="DW38" s="61"/>
      <c r="DX38" s="167"/>
      <c r="DY38" s="167"/>
      <c r="DZ38" s="167"/>
      <c r="EA38" s="62"/>
    </row>
    <row r="39" spans="1:145" ht="22.5" customHeight="1" thickBot="1">
      <c r="A39" s="164">
        <v>62</v>
      </c>
      <c r="B39" s="2"/>
      <c r="D39" s="1"/>
      <c r="G39" s="39" t="s">
        <v>87</v>
      </c>
      <c r="H39" s="95"/>
      <c r="K39" s="2"/>
      <c r="N39" s="258"/>
      <c r="O39" s="252"/>
      <c r="T39" s="2"/>
      <c r="Y39" s="249" t="s">
        <v>88</v>
      </c>
      <c r="Z39" s="250">
        <v>10</v>
      </c>
      <c r="AA39" s="249" t="s">
        <v>88</v>
      </c>
      <c r="AB39" s="250">
        <v>10</v>
      </c>
      <c r="AC39" s="2"/>
      <c r="AH39" s="2"/>
      <c r="AQ39" s="2"/>
      <c r="AR39" s="2"/>
      <c r="AS39" s="97"/>
      <c r="AV39" s="2"/>
      <c r="AW39" s="97"/>
      <c r="BM39" s="2"/>
      <c r="CG39" s="265" t="s">
        <v>89</v>
      </c>
      <c r="CH39" s="269">
        <v>8</v>
      </c>
      <c r="CW39" s="161"/>
      <c r="CX39" s="161"/>
      <c r="CY39" s="2"/>
      <c r="CZ39" s="164">
        <v>62</v>
      </c>
      <c r="DG39" s="74"/>
      <c r="DH39" s="74"/>
      <c r="DI39" s="55"/>
      <c r="DJ39" s="167"/>
      <c r="DK39" s="167"/>
      <c r="DL39" s="167"/>
      <c r="DM39" s="56"/>
      <c r="DN39" s="79"/>
      <c r="DO39" s="74"/>
      <c r="DP39" s="55"/>
      <c r="DQ39" s="167"/>
      <c r="DR39" s="167"/>
      <c r="DS39" s="167"/>
      <c r="DT39" s="56"/>
      <c r="DU39" s="79"/>
      <c r="DV39" s="74"/>
      <c r="DW39" s="55"/>
      <c r="DX39" s="167"/>
      <c r="DY39" s="167"/>
      <c r="DZ39" s="167"/>
      <c r="EA39" s="56"/>
      <c r="EF39" s="46" t="s">
        <v>4</v>
      </c>
      <c r="EG39" s="47" t="s">
        <v>5</v>
      </c>
      <c r="EH39" s="48" t="s">
        <v>6</v>
      </c>
      <c r="EI39" s="49" t="s">
        <v>7</v>
      </c>
      <c r="EJ39" s="49" t="s">
        <v>8</v>
      </c>
      <c r="EK39" s="49" t="s">
        <v>9</v>
      </c>
      <c r="EL39" s="50" t="s">
        <v>10</v>
      </c>
      <c r="EM39" s="8"/>
      <c r="EN39" s="165" t="s">
        <v>11</v>
      </c>
    </row>
    <row r="40" spans="1:145" ht="22.5" customHeight="1" thickTop="1">
      <c r="A40" s="164">
        <v>61</v>
      </c>
      <c r="B40" s="2"/>
      <c r="D40" s="1"/>
      <c r="G40" s="39" t="s">
        <v>90</v>
      </c>
      <c r="H40" s="95"/>
      <c r="K40" s="2"/>
      <c r="N40" s="258"/>
      <c r="O40" s="252"/>
      <c r="T40" s="2"/>
      <c r="Y40" s="251" t="s">
        <v>91</v>
      </c>
      <c r="Z40" s="252"/>
      <c r="AA40" s="251" t="s">
        <v>91</v>
      </c>
      <c r="AB40" s="252"/>
      <c r="AC40" s="2"/>
      <c r="AH40" s="2"/>
      <c r="AQ40" s="2"/>
      <c r="AR40" s="2"/>
      <c r="AS40" s="97"/>
      <c r="AV40" s="2"/>
      <c r="AW40" s="97"/>
      <c r="BM40" s="2"/>
      <c r="CG40" s="266" t="s">
        <v>92</v>
      </c>
      <c r="CH40" s="270"/>
      <c r="CY40" s="2"/>
      <c r="CZ40" s="164">
        <v>61</v>
      </c>
      <c r="DG40" s="74"/>
      <c r="DH40" s="74"/>
      <c r="DI40" s="55"/>
      <c r="DJ40" s="167"/>
      <c r="DK40" s="167"/>
      <c r="DL40" s="167"/>
      <c r="DM40" s="64"/>
      <c r="DN40" s="79"/>
      <c r="DO40" s="74"/>
      <c r="DP40" s="55"/>
      <c r="DQ40" s="167"/>
      <c r="DR40" s="167"/>
      <c r="DS40" s="167"/>
      <c r="DT40" s="64"/>
      <c r="DU40" s="79"/>
      <c r="DV40" s="74"/>
      <c r="DW40" s="55"/>
      <c r="DX40" s="167"/>
      <c r="DY40" s="167"/>
      <c r="DZ40" s="167"/>
      <c r="EA40" s="64"/>
      <c r="EF40" s="302" t="s">
        <v>12</v>
      </c>
      <c r="EG40" s="135">
        <v>329</v>
      </c>
      <c r="EH40" s="136">
        <v>9</v>
      </c>
      <c r="EI40" s="51"/>
      <c r="EJ40" s="51"/>
      <c r="EK40" s="51"/>
      <c r="EL40" s="52"/>
      <c r="EM40" s="17">
        <f>EG40</f>
        <v>329</v>
      </c>
      <c r="EN40" s="9">
        <f>SUM(EH40:EL40)/SUM(EH58:EL58)</f>
        <v>8.4745762711864406E-3</v>
      </c>
    </row>
    <row r="41" spans="1:145" ht="22.5" customHeight="1">
      <c r="A41" s="164">
        <v>60</v>
      </c>
      <c r="B41" s="2"/>
      <c r="G41" s="53"/>
      <c r="H41" s="94"/>
      <c r="K41" s="2"/>
      <c r="N41" s="258"/>
      <c r="O41" s="252"/>
      <c r="T41" s="2"/>
      <c r="Y41" s="251"/>
      <c r="Z41" s="252"/>
      <c r="AA41" s="251"/>
      <c r="AB41" s="252"/>
      <c r="AH41" s="2"/>
      <c r="AQ41" s="2"/>
      <c r="AR41" s="2"/>
      <c r="AS41" s="97"/>
      <c r="AV41" s="2"/>
      <c r="AW41" s="97"/>
      <c r="BM41" s="2"/>
      <c r="CG41" s="266"/>
      <c r="CH41" s="270"/>
      <c r="CY41" s="2"/>
      <c r="CZ41" s="164">
        <v>60</v>
      </c>
      <c r="DG41" s="74"/>
      <c r="DH41" s="74"/>
      <c r="DI41" s="144"/>
      <c r="DJ41" s="170"/>
      <c r="DK41" s="170"/>
      <c r="DL41" s="170"/>
      <c r="DM41" s="16"/>
      <c r="DN41" s="79"/>
      <c r="DO41" s="74"/>
      <c r="DP41" s="144"/>
      <c r="DQ41" s="170"/>
      <c r="DR41" s="170"/>
      <c r="DS41" s="170"/>
      <c r="DT41" s="16"/>
      <c r="DU41" s="79"/>
      <c r="DV41" s="74"/>
      <c r="DW41" s="144"/>
      <c r="DX41" s="170"/>
      <c r="DY41" s="170"/>
      <c r="DZ41" s="170"/>
      <c r="EA41" s="16"/>
      <c r="EF41" s="303"/>
      <c r="EG41" s="60">
        <v>315</v>
      </c>
      <c r="EH41" s="166"/>
      <c r="EI41" s="167"/>
      <c r="EJ41" s="167"/>
      <c r="EK41" s="167"/>
      <c r="EL41" s="64"/>
      <c r="EM41" s="17">
        <f t="shared" ref="EM41:EM57" si="11">EG41</f>
        <v>315</v>
      </c>
      <c r="EN41" s="9">
        <f>SUM(EH41:EL41)/SUM(EH58:EL58)</f>
        <v>0</v>
      </c>
    </row>
    <row r="42" spans="1:145" ht="22.5" customHeight="1">
      <c r="A42" s="164">
        <v>59</v>
      </c>
      <c r="B42" s="2"/>
      <c r="G42" s="173" t="s">
        <v>86</v>
      </c>
      <c r="H42" s="174">
        <v>4</v>
      </c>
      <c r="K42" s="2"/>
      <c r="N42" s="259"/>
      <c r="O42" s="254"/>
      <c r="T42" s="2"/>
      <c r="Y42" s="251"/>
      <c r="Z42" s="252"/>
      <c r="AA42" s="251"/>
      <c r="AB42" s="252"/>
      <c r="AC42" s="2"/>
      <c r="AH42" s="2"/>
      <c r="AQ42" s="2"/>
      <c r="AR42" s="2"/>
      <c r="AS42" s="97"/>
      <c r="AV42" s="2"/>
      <c r="AW42" s="97"/>
      <c r="BG42" s="3"/>
      <c r="BH42" s="109"/>
      <c r="BI42" s="3"/>
      <c r="BJ42" s="109"/>
      <c r="BK42" s="3"/>
      <c r="BL42" s="109"/>
      <c r="BM42" s="2"/>
      <c r="CG42" s="266"/>
      <c r="CH42" s="270"/>
      <c r="CY42" s="2"/>
      <c r="CZ42" s="164">
        <v>59</v>
      </c>
      <c r="DG42" s="74"/>
      <c r="DH42" s="74"/>
      <c r="DI42" s="143">
        <v>48</v>
      </c>
      <c r="DJ42" s="167">
        <v>50</v>
      </c>
      <c r="DK42" s="167">
        <v>50</v>
      </c>
      <c r="DL42" s="167">
        <v>50</v>
      </c>
      <c r="DM42" s="64">
        <v>50</v>
      </c>
      <c r="DN42" s="79"/>
      <c r="DO42" s="74"/>
      <c r="DP42" s="143">
        <v>72</v>
      </c>
      <c r="DQ42" s="167">
        <v>75</v>
      </c>
      <c r="DR42" s="167">
        <v>75</v>
      </c>
      <c r="DS42" s="167">
        <v>75</v>
      </c>
      <c r="DT42" s="64">
        <v>75</v>
      </c>
      <c r="DU42" s="79"/>
      <c r="DV42" s="74"/>
      <c r="DW42" s="143">
        <v>23</v>
      </c>
      <c r="DX42" s="167">
        <v>25</v>
      </c>
      <c r="DY42" s="167">
        <v>25</v>
      </c>
      <c r="DZ42" s="167">
        <v>25</v>
      </c>
      <c r="EA42" s="64">
        <v>25</v>
      </c>
      <c r="EF42" s="303"/>
      <c r="EG42" s="60">
        <v>322</v>
      </c>
      <c r="EH42" s="166">
        <v>5</v>
      </c>
      <c r="EI42" s="167"/>
      <c r="EJ42" s="167"/>
      <c r="EK42" s="167"/>
      <c r="EL42" s="64"/>
      <c r="EM42" s="17">
        <f t="shared" si="11"/>
        <v>322</v>
      </c>
      <c r="EN42" s="9">
        <f>SUM(EH42:EL42)/SUM(EH58:EL58)</f>
        <v>4.7080979284369112E-3</v>
      </c>
    </row>
    <row r="43" spans="1:145" ht="22.5" customHeight="1">
      <c r="A43" s="164">
        <v>58</v>
      </c>
      <c r="B43" s="2"/>
      <c r="G43" s="39" t="s">
        <v>93</v>
      </c>
      <c r="H43" s="95"/>
      <c r="K43" s="2"/>
      <c r="N43" s="173" t="s">
        <v>94</v>
      </c>
      <c r="O43" s="174">
        <v>10</v>
      </c>
      <c r="T43" s="2"/>
      <c r="Y43" s="251"/>
      <c r="Z43" s="252"/>
      <c r="AA43" s="251"/>
      <c r="AB43" s="252"/>
      <c r="AC43" s="2"/>
      <c r="AH43" s="2"/>
      <c r="AQ43" s="2"/>
      <c r="AR43" s="2"/>
      <c r="AS43" s="97"/>
      <c r="AV43" s="2"/>
      <c r="AW43" s="97"/>
      <c r="BM43" s="2"/>
      <c r="CG43" s="266"/>
      <c r="CH43" s="270"/>
      <c r="CY43" s="2"/>
      <c r="CZ43" s="164">
        <v>58</v>
      </c>
      <c r="DG43" s="74"/>
      <c r="DH43" s="74"/>
      <c r="DI43" s="145"/>
      <c r="DJ43" s="170"/>
      <c r="DK43" s="170"/>
      <c r="DL43" s="170"/>
      <c r="DM43" s="16"/>
      <c r="DN43" s="79"/>
      <c r="DO43" s="74"/>
      <c r="DP43" s="145"/>
      <c r="DQ43" s="170"/>
      <c r="DR43" s="170"/>
      <c r="DS43" s="170"/>
      <c r="DT43" s="16"/>
      <c r="DU43" s="79"/>
      <c r="DV43" s="74"/>
      <c r="DW43" s="145"/>
      <c r="DX43" s="170"/>
      <c r="DY43" s="170"/>
      <c r="DZ43" s="170"/>
      <c r="EA43" s="16"/>
      <c r="EF43" s="303"/>
      <c r="EG43" s="60">
        <v>323</v>
      </c>
      <c r="EH43" s="134"/>
      <c r="EI43" s="167"/>
      <c r="EJ43" s="167"/>
      <c r="EK43" s="167"/>
      <c r="EL43" s="62"/>
      <c r="EM43" s="17">
        <f t="shared" si="11"/>
        <v>323</v>
      </c>
      <c r="EN43" s="9">
        <f>SUM(EH43:EL43)/SUM(EH58:EL58)</f>
        <v>0</v>
      </c>
    </row>
    <row r="44" spans="1:145" ht="22.5" customHeight="1">
      <c r="A44" s="164">
        <v>57</v>
      </c>
      <c r="B44" s="2"/>
      <c r="G44" s="39" t="s">
        <v>50</v>
      </c>
      <c r="H44" s="95"/>
      <c r="K44" s="2"/>
      <c r="N44" s="39" t="s">
        <v>95</v>
      </c>
      <c r="O44" s="95"/>
      <c r="T44" s="2"/>
      <c r="Y44" s="251"/>
      <c r="Z44" s="252"/>
      <c r="AA44" s="251"/>
      <c r="AB44" s="252"/>
      <c r="AC44" s="2"/>
      <c r="AH44" s="2"/>
      <c r="AQ44" s="2"/>
      <c r="AR44" s="2"/>
      <c r="AS44" s="97"/>
      <c r="AT44" s="242" t="s">
        <v>15</v>
      </c>
      <c r="AU44" s="243">
        <v>1</v>
      </c>
      <c r="AX44" s="242" t="s">
        <v>15</v>
      </c>
      <c r="AY44" s="243">
        <v>1</v>
      </c>
      <c r="AZ44" s="2"/>
      <c r="BT44" s="71"/>
      <c r="BW44" s="217" t="s">
        <v>96</v>
      </c>
      <c r="BX44" s="157">
        <v>2</v>
      </c>
      <c r="CG44" s="266"/>
      <c r="CH44" s="270"/>
      <c r="CK44" s="2"/>
      <c r="CN44" s="218" t="s">
        <v>15</v>
      </c>
      <c r="CO44" s="160">
        <v>1</v>
      </c>
      <c r="CP44" s="2"/>
      <c r="CY44" s="2"/>
      <c r="CZ44" s="164">
        <v>57</v>
      </c>
      <c r="DE44" s="71"/>
      <c r="DG44" s="74"/>
      <c r="DH44" s="74"/>
      <c r="DI44" s="145"/>
      <c r="DJ44" s="170"/>
      <c r="DK44" s="170"/>
      <c r="DL44" s="170"/>
      <c r="DM44" s="16"/>
      <c r="DN44" s="79"/>
      <c r="DO44" s="74"/>
      <c r="DP44" s="145"/>
      <c r="DQ44" s="170"/>
      <c r="DR44" s="170"/>
      <c r="DS44" s="170"/>
      <c r="DT44" s="16"/>
      <c r="DU44" s="79"/>
      <c r="DV44" s="74"/>
      <c r="DW44" s="145"/>
      <c r="DX44" s="170"/>
      <c r="DY44" s="170"/>
      <c r="DZ44" s="170"/>
      <c r="EA44" s="16"/>
      <c r="EF44" s="303"/>
      <c r="EG44" s="60">
        <v>324</v>
      </c>
      <c r="EH44" s="134">
        <v>170</v>
      </c>
      <c r="EI44" s="167"/>
      <c r="EJ44" s="167"/>
      <c r="EK44" s="167"/>
      <c r="EL44" s="62"/>
      <c r="EM44" s="17">
        <f t="shared" si="11"/>
        <v>324</v>
      </c>
      <c r="EN44" s="9">
        <f>SUM(EH44:EL44)/SUM(EH58:EL58)</f>
        <v>0.160075329566855</v>
      </c>
    </row>
    <row r="45" spans="1:145" ht="22.5" customHeight="1" thickBot="1">
      <c r="A45" s="164">
        <v>56</v>
      </c>
      <c r="B45" s="2"/>
      <c r="G45" s="53"/>
      <c r="H45" s="94"/>
      <c r="K45" s="2"/>
      <c r="N45" s="39"/>
      <c r="O45" s="95"/>
      <c r="T45" s="2"/>
      <c r="U45" s="249" t="s">
        <v>88</v>
      </c>
      <c r="V45" s="250">
        <v>10</v>
      </c>
      <c r="Y45" s="251"/>
      <c r="Z45" s="252"/>
      <c r="AA45" s="251"/>
      <c r="AB45" s="252"/>
      <c r="AC45" s="2"/>
      <c r="AH45" s="2"/>
      <c r="AQ45" s="2"/>
      <c r="AT45" s="177" t="s">
        <v>25</v>
      </c>
      <c r="AU45" s="160">
        <v>1</v>
      </c>
      <c r="AX45" s="177" t="s">
        <v>25</v>
      </c>
      <c r="AY45" s="160">
        <v>1</v>
      </c>
      <c r="AZ45" s="2"/>
      <c r="BN45" s="178" t="s">
        <v>47</v>
      </c>
      <c r="BO45" s="40">
        <v>2</v>
      </c>
      <c r="BT45" s="71"/>
      <c r="BW45" s="212" t="s">
        <v>50</v>
      </c>
      <c r="BX45" s="78"/>
      <c r="CB45" s="242" t="s">
        <v>15</v>
      </c>
      <c r="CC45" s="243">
        <v>1</v>
      </c>
      <c r="CG45" s="266"/>
      <c r="CH45" s="270"/>
      <c r="CK45" s="2"/>
      <c r="CN45" s="158" t="s">
        <v>97</v>
      </c>
      <c r="CO45" s="157">
        <v>2</v>
      </c>
      <c r="CP45" s="2"/>
      <c r="CU45" s="218" t="s">
        <v>15</v>
      </c>
      <c r="CV45" s="160">
        <v>1</v>
      </c>
      <c r="CW45" s="218" t="s">
        <v>15</v>
      </c>
      <c r="CX45" s="160">
        <v>1</v>
      </c>
      <c r="CY45" s="2"/>
      <c r="CZ45" s="164">
        <v>56</v>
      </c>
      <c r="DE45" s="71"/>
      <c r="DG45" s="74"/>
      <c r="DH45" s="74"/>
      <c r="DI45" s="146"/>
      <c r="DJ45" s="138"/>
      <c r="DK45" s="138"/>
      <c r="DL45" s="138"/>
      <c r="DM45" s="15"/>
      <c r="DN45" s="79"/>
      <c r="DO45" s="74"/>
      <c r="DP45" s="146"/>
      <c r="DQ45" s="138"/>
      <c r="DR45" s="138"/>
      <c r="DS45" s="138"/>
      <c r="DT45" s="15"/>
      <c r="DU45" s="79"/>
      <c r="DV45" s="74"/>
      <c r="DW45" s="146"/>
      <c r="DX45" s="138"/>
      <c r="DY45" s="138"/>
      <c r="DZ45" s="138"/>
      <c r="EA45" s="15"/>
      <c r="EF45" s="303"/>
      <c r="EG45" s="54">
        <v>370</v>
      </c>
      <c r="EH45" s="168"/>
      <c r="EI45" s="167"/>
      <c r="EJ45" s="167"/>
      <c r="EK45" s="167"/>
      <c r="EL45" s="56"/>
      <c r="EM45" s="17">
        <f t="shared" si="11"/>
        <v>370</v>
      </c>
      <c r="EN45" s="9">
        <f>SUM(EH45:EL45)/SUM(EH58:EL58)</f>
        <v>0</v>
      </c>
      <c r="EO45" s="10"/>
    </row>
    <row r="46" spans="1:145" ht="22.5" customHeight="1" thickTop="1">
      <c r="A46" s="164">
        <v>55</v>
      </c>
      <c r="B46" s="2"/>
      <c r="G46" s="179" t="s">
        <v>98</v>
      </c>
      <c r="H46" s="102">
        <v>10</v>
      </c>
      <c r="K46" s="2"/>
      <c r="N46" s="39"/>
      <c r="O46" s="95"/>
      <c r="T46" s="2"/>
      <c r="U46" s="251" t="s">
        <v>91</v>
      </c>
      <c r="V46" s="252"/>
      <c r="Y46" s="251"/>
      <c r="Z46" s="252"/>
      <c r="AA46" s="251"/>
      <c r="AB46" s="252"/>
      <c r="AC46" s="2"/>
      <c r="AH46" s="2"/>
      <c r="AQ46" s="2"/>
      <c r="AT46" s="159" t="s">
        <v>27</v>
      </c>
      <c r="AU46" s="157">
        <v>8</v>
      </c>
      <c r="AX46" s="159" t="s">
        <v>27</v>
      </c>
      <c r="AY46" s="157">
        <v>8</v>
      </c>
      <c r="AZ46" s="2"/>
      <c r="BN46" s="42"/>
      <c r="BO46" s="148"/>
      <c r="BP46" s="178" t="s">
        <v>47</v>
      </c>
      <c r="BQ46" s="40">
        <v>2</v>
      </c>
      <c r="BR46" s="178" t="s">
        <v>47</v>
      </c>
      <c r="BS46" s="40">
        <v>2</v>
      </c>
      <c r="BT46" s="71"/>
      <c r="BW46" s="163" t="s">
        <v>99</v>
      </c>
      <c r="BX46" s="157">
        <v>8</v>
      </c>
      <c r="BY46" s="217" t="s">
        <v>96</v>
      </c>
      <c r="BZ46" s="157">
        <v>2</v>
      </c>
      <c r="CB46" s="163" t="s">
        <v>100</v>
      </c>
      <c r="CC46" s="157">
        <v>9</v>
      </c>
      <c r="CG46" s="267"/>
      <c r="CH46" s="271"/>
      <c r="CK46" s="2"/>
      <c r="CN46" s="57" t="s">
        <v>101</v>
      </c>
      <c r="CO46" s="43"/>
      <c r="CP46" s="2"/>
      <c r="CQ46" s="218" t="s">
        <v>15</v>
      </c>
      <c r="CR46" s="160">
        <v>1</v>
      </c>
      <c r="CS46" s="218" t="s">
        <v>15</v>
      </c>
      <c r="CT46" s="160">
        <v>1</v>
      </c>
      <c r="CU46" s="158" t="s">
        <v>102</v>
      </c>
      <c r="CV46" s="157">
        <v>11</v>
      </c>
      <c r="CW46" s="158" t="s">
        <v>102</v>
      </c>
      <c r="CX46" s="157">
        <v>11</v>
      </c>
      <c r="CY46" s="2"/>
      <c r="CZ46" s="164">
        <v>55</v>
      </c>
      <c r="DE46" s="71"/>
      <c r="DG46" s="74"/>
      <c r="DH46" s="74"/>
      <c r="DI46" s="61"/>
      <c r="DJ46" s="69"/>
      <c r="DK46" s="69"/>
      <c r="DL46" s="69"/>
      <c r="DM46" s="70"/>
      <c r="DN46" s="79"/>
      <c r="DO46" s="74"/>
      <c r="DP46" s="61"/>
      <c r="DQ46" s="69"/>
      <c r="DR46" s="69"/>
      <c r="DS46" s="69"/>
      <c r="DT46" s="70"/>
      <c r="DU46" s="79"/>
      <c r="DV46" s="74"/>
      <c r="DW46" s="61"/>
      <c r="DX46" s="69"/>
      <c r="DY46" s="69"/>
      <c r="DZ46" s="69"/>
      <c r="EA46" s="70"/>
      <c r="EF46" s="303"/>
      <c r="EG46" s="54">
        <v>326</v>
      </c>
      <c r="EH46" s="168"/>
      <c r="EI46" s="167"/>
      <c r="EJ46" s="167"/>
      <c r="EK46" s="167"/>
      <c r="EL46" s="64"/>
      <c r="EM46" s="17">
        <f t="shared" si="11"/>
        <v>326</v>
      </c>
      <c r="EN46" s="9">
        <f>SUM(EH46:EL46)/SUM(EH58:EL58)</f>
        <v>0</v>
      </c>
      <c r="EO46" s="10"/>
    </row>
    <row r="47" spans="1:145" ht="22.5" customHeight="1">
      <c r="A47" s="164">
        <v>54</v>
      </c>
      <c r="B47" s="2"/>
      <c r="G47" s="59" t="s">
        <v>103</v>
      </c>
      <c r="H47" s="103"/>
      <c r="K47" s="2"/>
      <c r="N47" s="39"/>
      <c r="O47" s="95"/>
      <c r="T47" s="2"/>
      <c r="U47" s="251"/>
      <c r="V47" s="252"/>
      <c r="Y47" s="251"/>
      <c r="Z47" s="252"/>
      <c r="AA47" s="251"/>
      <c r="AB47" s="252"/>
      <c r="AH47" s="2"/>
      <c r="AQ47" s="2"/>
      <c r="AT47" s="6" t="s">
        <v>29</v>
      </c>
      <c r="AU47" s="11"/>
      <c r="AX47" s="6" t="s">
        <v>29</v>
      </c>
      <c r="AY47" s="11"/>
      <c r="AZ47" s="2"/>
      <c r="BN47" s="163" t="s">
        <v>104</v>
      </c>
      <c r="BO47" s="157">
        <v>8</v>
      </c>
      <c r="BP47" s="42"/>
      <c r="BQ47" s="148"/>
      <c r="BR47" s="42"/>
      <c r="BS47" s="148"/>
      <c r="BT47" s="2"/>
      <c r="BW47" s="36" t="s">
        <v>105</v>
      </c>
      <c r="BX47" s="11"/>
      <c r="BY47" s="212" t="s">
        <v>50</v>
      </c>
      <c r="BZ47" s="78"/>
      <c r="CB47" s="44" t="s">
        <v>106</v>
      </c>
      <c r="CC47" s="11"/>
      <c r="CG47" s="265" t="s">
        <v>107</v>
      </c>
      <c r="CH47" s="250">
        <v>5</v>
      </c>
      <c r="CK47" s="2"/>
      <c r="CN47" s="163" t="s">
        <v>108</v>
      </c>
      <c r="CO47" s="157">
        <v>2</v>
      </c>
      <c r="CP47" s="2"/>
      <c r="CQ47" s="159" t="s">
        <v>102</v>
      </c>
      <c r="CR47" s="157">
        <v>12</v>
      </c>
      <c r="CS47" s="159" t="s">
        <v>102</v>
      </c>
      <c r="CT47" s="157">
        <v>12</v>
      </c>
      <c r="CU47" s="36" t="s">
        <v>109</v>
      </c>
      <c r="CV47" s="11"/>
      <c r="CW47" s="36" t="s">
        <v>109</v>
      </c>
      <c r="CX47" s="11"/>
      <c r="CY47" s="2"/>
      <c r="CZ47" s="164">
        <v>54</v>
      </c>
      <c r="DE47" s="71"/>
      <c r="DG47" s="74"/>
      <c r="DH47" s="74"/>
      <c r="DI47" s="55">
        <v>1</v>
      </c>
      <c r="DJ47" s="167"/>
      <c r="DK47" s="167"/>
      <c r="DL47" s="167"/>
      <c r="DM47" s="64"/>
      <c r="DN47" s="79"/>
      <c r="DO47" s="74"/>
      <c r="DP47" s="55">
        <v>1</v>
      </c>
      <c r="DQ47" s="167"/>
      <c r="DR47" s="167"/>
      <c r="DS47" s="167"/>
      <c r="DT47" s="64"/>
      <c r="DU47" s="79"/>
      <c r="DV47" s="74"/>
      <c r="DW47" s="55">
        <v>1</v>
      </c>
      <c r="DX47" s="167"/>
      <c r="DY47" s="167"/>
      <c r="DZ47" s="167"/>
      <c r="EA47" s="64"/>
      <c r="EF47" s="303"/>
      <c r="EG47" s="54">
        <v>340</v>
      </c>
      <c r="EH47" s="169"/>
      <c r="EI47" s="170"/>
      <c r="EJ47" s="170"/>
      <c r="EK47" s="170"/>
      <c r="EL47" s="16"/>
      <c r="EM47" s="17">
        <f t="shared" si="11"/>
        <v>340</v>
      </c>
      <c r="EN47" s="9">
        <f>SUM(EH47:EL47)/SUM(EH58:EL58)</f>
        <v>0</v>
      </c>
      <c r="EO47" s="10"/>
    </row>
    <row r="48" spans="1:145" ht="22.5" customHeight="1">
      <c r="A48" s="164">
        <v>53</v>
      </c>
      <c r="B48" s="2"/>
      <c r="G48" s="80"/>
      <c r="H48" s="104"/>
      <c r="K48" s="2"/>
      <c r="N48" s="39"/>
      <c r="O48" s="95"/>
      <c r="T48" s="2"/>
      <c r="U48" s="251"/>
      <c r="V48" s="252"/>
      <c r="Y48" s="253"/>
      <c r="Z48" s="254"/>
      <c r="AA48" s="253"/>
      <c r="AB48" s="254"/>
      <c r="AH48" s="2"/>
      <c r="AQ48" s="2"/>
      <c r="AT48" s="6"/>
      <c r="AU48" s="11"/>
      <c r="AX48" s="6"/>
      <c r="AY48" s="11"/>
      <c r="AZ48" s="2"/>
      <c r="BN48" s="44" t="s">
        <v>106</v>
      </c>
      <c r="BO48" s="11"/>
      <c r="BP48" s="163" t="s">
        <v>104</v>
      </c>
      <c r="BQ48" s="157">
        <v>8</v>
      </c>
      <c r="BR48" s="163" t="s">
        <v>104</v>
      </c>
      <c r="BS48" s="157">
        <v>8</v>
      </c>
      <c r="BT48" s="2"/>
      <c r="BW48" s="215"/>
      <c r="BX48" s="11"/>
      <c r="BY48" s="163" t="s">
        <v>99</v>
      </c>
      <c r="BZ48" s="157">
        <v>8</v>
      </c>
      <c r="CB48" s="215"/>
      <c r="CC48" s="11"/>
      <c r="CG48" s="258" t="s">
        <v>110</v>
      </c>
      <c r="CH48" s="252"/>
      <c r="CK48" s="2"/>
      <c r="CN48" s="57" t="s">
        <v>111</v>
      </c>
      <c r="CO48" s="78"/>
      <c r="CP48" s="2"/>
      <c r="CQ48" s="6" t="s">
        <v>112</v>
      </c>
      <c r="CR48" s="45"/>
      <c r="CS48" s="6" t="s">
        <v>112</v>
      </c>
      <c r="CT48" s="45"/>
      <c r="CU48" s="5"/>
      <c r="CV48" s="45"/>
      <c r="CW48" s="5"/>
      <c r="CX48" s="45"/>
      <c r="CY48" s="2"/>
      <c r="CZ48" s="164">
        <v>53</v>
      </c>
      <c r="DG48" s="74"/>
      <c r="DH48" s="74"/>
      <c r="DI48" s="67">
        <v>1</v>
      </c>
      <c r="DJ48" s="167"/>
      <c r="DK48" s="167"/>
      <c r="DL48" s="167"/>
      <c r="DM48" s="64"/>
      <c r="DN48" s="79"/>
      <c r="DO48" s="74"/>
      <c r="DP48" s="67">
        <v>1</v>
      </c>
      <c r="DQ48" s="167"/>
      <c r="DR48" s="167"/>
      <c r="DS48" s="167"/>
      <c r="DT48" s="64"/>
      <c r="DU48" s="79"/>
      <c r="DV48" s="74"/>
      <c r="DW48" s="67">
        <v>1</v>
      </c>
      <c r="DX48" s="167"/>
      <c r="DY48" s="167"/>
      <c r="DZ48" s="167"/>
      <c r="EA48" s="64"/>
      <c r="EF48" s="303"/>
      <c r="EG48" s="54">
        <v>341</v>
      </c>
      <c r="EH48" s="166"/>
      <c r="EI48" s="167"/>
      <c r="EJ48" s="167"/>
      <c r="EK48" s="167"/>
      <c r="EL48" s="64"/>
      <c r="EM48" s="17">
        <f t="shared" si="11"/>
        <v>341</v>
      </c>
      <c r="EN48" s="9">
        <f>SUM(EH48:EL48)/SUM(EH58:EL58)</f>
        <v>0</v>
      </c>
      <c r="EO48" s="10"/>
    </row>
    <row r="49" spans="1:147" ht="22.5" customHeight="1">
      <c r="A49" s="164">
        <v>52</v>
      </c>
      <c r="B49" s="2"/>
      <c r="G49" s="80"/>
      <c r="H49" s="104"/>
      <c r="K49" s="2"/>
      <c r="L49" s="181" t="s">
        <v>47</v>
      </c>
      <c r="M49" s="174">
        <v>2</v>
      </c>
      <c r="N49" s="39"/>
      <c r="O49" s="95"/>
      <c r="T49" s="2"/>
      <c r="U49" s="251"/>
      <c r="V49" s="252"/>
      <c r="Y49" s="181" t="s">
        <v>113</v>
      </c>
      <c r="Z49" s="174">
        <v>2</v>
      </c>
      <c r="AA49" s="181" t="s">
        <v>113</v>
      </c>
      <c r="AB49" s="174">
        <v>2</v>
      </c>
      <c r="AH49" s="2"/>
      <c r="AQ49" s="2"/>
      <c r="AT49" s="6"/>
      <c r="AU49" s="11"/>
      <c r="AX49" s="6"/>
      <c r="AY49" s="11"/>
      <c r="AZ49" s="2"/>
      <c r="BN49" s="44"/>
      <c r="BO49" s="11"/>
      <c r="BP49" s="44" t="s">
        <v>106</v>
      </c>
      <c r="BQ49" s="11"/>
      <c r="BR49" s="44" t="s">
        <v>106</v>
      </c>
      <c r="BS49" s="11"/>
      <c r="BT49" s="2"/>
      <c r="BW49" s="215"/>
      <c r="BX49" s="11"/>
      <c r="BY49" s="36" t="s">
        <v>105</v>
      </c>
      <c r="BZ49" s="11"/>
      <c r="CB49" s="215"/>
      <c r="CC49" s="11"/>
      <c r="CG49" s="258" t="s">
        <v>114</v>
      </c>
      <c r="CH49" s="252"/>
      <c r="CK49" s="2"/>
      <c r="CN49" s="177" t="s">
        <v>115</v>
      </c>
      <c r="CO49" s="160">
        <v>1</v>
      </c>
      <c r="CP49" s="2"/>
      <c r="CQ49" s="6"/>
      <c r="CR49" s="11"/>
      <c r="CS49" s="6"/>
      <c r="CT49" s="11"/>
      <c r="CU49" s="5"/>
      <c r="CV49" s="45"/>
      <c r="CW49" s="5"/>
      <c r="CX49" s="45"/>
      <c r="CY49" s="2"/>
      <c r="CZ49" s="164">
        <v>52</v>
      </c>
      <c r="DG49" s="74"/>
      <c r="DH49" s="74"/>
      <c r="DI49" s="143">
        <v>1</v>
      </c>
      <c r="DJ49" s="167"/>
      <c r="DK49" s="167"/>
      <c r="DL49" s="167"/>
      <c r="DM49" s="64"/>
      <c r="DN49" s="79"/>
      <c r="DO49" s="74"/>
      <c r="DP49" s="143">
        <v>1</v>
      </c>
      <c r="DQ49" s="167"/>
      <c r="DR49" s="167"/>
      <c r="DS49" s="167"/>
      <c r="DT49" s="64"/>
      <c r="DU49" s="79"/>
      <c r="DV49" s="74"/>
      <c r="DW49" s="143">
        <v>1</v>
      </c>
      <c r="DX49" s="167"/>
      <c r="DY49" s="167"/>
      <c r="DZ49" s="167"/>
      <c r="EA49" s="64"/>
      <c r="EF49" s="303"/>
      <c r="EG49" s="54">
        <v>360</v>
      </c>
      <c r="EH49" s="171"/>
      <c r="EI49" s="170"/>
      <c r="EJ49" s="170"/>
      <c r="EK49" s="170"/>
      <c r="EL49" s="16"/>
      <c r="EM49" s="17">
        <f t="shared" si="11"/>
        <v>360</v>
      </c>
      <c r="EN49" s="9">
        <f>SUM(EH49:EL49)/SUM(EH58:EL58)</f>
        <v>0</v>
      </c>
      <c r="EO49" s="10"/>
    </row>
    <row r="50" spans="1:147" ht="22.5" customHeight="1">
      <c r="A50" s="164">
        <v>51</v>
      </c>
      <c r="B50" s="2"/>
      <c r="G50" s="63"/>
      <c r="H50" s="105"/>
      <c r="K50" s="2"/>
      <c r="L50" s="4"/>
      <c r="M50" s="43"/>
      <c r="N50" s="39"/>
      <c r="O50" s="95"/>
      <c r="T50" s="2"/>
      <c r="U50" s="251"/>
      <c r="V50" s="252"/>
      <c r="Y50" s="208"/>
      <c r="Z50" s="96"/>
      <c r="AA50" s="208"/>
      <c r="AB50" s="96"/>
      <c r="AH50" s="2"/>
      <c r="AQ50" s="2"/>
      <c r="AT50" s="7"/>
      <c r="AU50" s="45"/>
      <c r="AX50" s="7"/>
      <c r="AY50" s="45"/>
      <c r="AZ50" s="2"/>
      <c r="BA50" s="158" t="s">
        <v>116</v>
      </c>
      <c r="BB50" s="157">
        <v>6</v>
      </c>
      <c r="BC50" s="158" t="s">
        <v>116</v>
      </c>
      <c r="BD50" s="157">
        <v>6</v>
      </c>
      <c r="BE50" s="158" t="s">
        <v>116</v>
      </c>
      <c r="BF50" s="157">
        <v>6</v>
      </c>
      <c r="BG50" s="158" t="s">
        <v>116</v>
      </c>
      <c r="BH50" s="157">
        <v>6</v>
      </c>
      <c r="BI50" s="158" t="s">
        <v>116</v>
      </c>
      <c r="BJ50" s="157">
        <v>6</v>
      </c>
      <c r="BK50" s="158" t="s">
        <v>116</v>
      </c>
      <c r="BL50" s="157">
        <v>6</v>
      </c>
      <c r="BN50" s="44"/>
      <c r="BO50" s="11"/>
      <c r="BP50" s="44"/>
      <c r="BQ50" s="11"/>
      <c r="BR50" s="44"/>
      <c r="BS50" s="11"/>
      <c r="BT50" s="2"/>
      <c r="BW50" s="215"/>
      <c r="BX50" s="11"/>
      <c r="BY50" s="215"/>
      <c r="BZ50" s="11"/>
      <c r="CB50" s="215"/>
      <c r="CC50" s="11"/>
      <c r="CD50" s="242" t="s">
        <v>15</v>
      </c>
      <c r="CE50" s="243">
        <v>1</v>
      </c>
      <c r="CG50" s="258"/>
      <c r="CH50" s="252"/>
      <c r="CK50" s="2"/>
      <c r="CL50" s="218" t="s">
        <v>15</v>
      </c>
      <c r="CM50" s="160">
        <v>1</v>
      </c>
      <c r="CN50" s="177" t="s">
        <v>69</v>
      </c>
      <c r="CO50" s="160">
        <v>1</v>
      </c>
      <c r="CP50" s="2"/>
      <c r="CQ50" s="7"/>
      <c r="CR50" s="45"/>
      <c r="CS50" s="7"/>
      <c r="CT50" s="45"/>
      <c r="CU50" s="5"/>
      <c r="CV50" s="45"/>
      <c r="CW50" s="5"/>
      <c r="CX50" s="45"/>
      <c r="CY50" s="2"/>
      <c r="CZ50" s="164">
        <v>51</v>
      </c>
      <c r="DG50" s="74"/>
      <c r="DH50" s="74"/>
      <c r="DI50" s="143">
        <v>1</v>
      </c>
      <c r="DJ50" s="167"/>
      <c r="DK50" s="167"/>
      <c r="DL50" s="167"/>
      <c r="DM50" s="64"/>
      <c r="DN50" s="76"/>
      <c r="DO50" s="74"/>
      <c r="DP50" s="143">
        <v>1</v>
      </c>
      <c r="DQ50" s="167"/>
      <c r="DR50" s="167"/>
      <c r="DS50" s="167"/>
      <c r="DT50" s="64"/>
      <c r="DU50" s="76"/>
      <c r="DV50" s="74"/>
      <c r="DW50" s="143">
        <v>1</v>
      </c>
      <c r="DX50" s="167"/>
      <c r="DY50" s="167"/>
      <c r="DZ50" s="167"/>
      <c r="EA50" s="64"/>
      <c r="EF50" s="303"/>
      <c r="EG50" s="54">
        <v>351</v>
      </c>
      <c r="EH50" s="171">
        <v>3</v>
      </c>
      <c r="EI50" s="170"/>
      <c r="EJ50" s="170"/>
      <c r="EK50" s="170"/>
      <c r="EL50" s="16"/>
      <c r="EM50" s="17">
        <f t="shared" si="11"/>
        <v>351</v>
      </c>
      <c r="EN50" s="9">
        <f>SUM(EH50:EL50)/SUM(EH58:EL58)</f>
        <v>2.8248587570621469E-3</v>
      </c>
      <c r="EO50" s="10"/>
    </row>
    <row r="51" spans="1:147" ht="22.5" customHeight="1" thickBot="1">
      <c r="A51" s="164">
        <v>50</v>
      </c>
      <c r="B51" s="2"/>
      <c r="G51" s="63"/>
      <c r="H51" s="105"/>
      <c r="K51" s="2"/>
      <c r="L51" s="255" t="s">
        <v>84</v>
      </c>
      <c r="M51" s="250">
        <v>10</v>
      </c>
      <c r="N51" s="117"/>
      <c r="O51" s="116"/>
      <c r="T51" s="2"/>
      <c r="U51" s="251"/>
      <c r="V51" s="252"/>
      <c r="Y51" s="175" t="s">
        <v>15</v>
      </c>
      <c r="Z51" s="176">
        <v>1</v>
      </c>
      <c r="AA51" s="175" t="s">
        <v>15</v>
      </c>
      <c r="AB51" s="176">
        <v>1</v>
      </c>
      <c r="AH51" s="2"/>
      <c r="AQ51" s="2"/>
      <c r="AT51" s="7"/>
      <c r="AU51" s="45"/>
      <c r="AX51" s="7"/>
      <c r="AY51" s="45"/>
      <c r="AZ51" s="2"/>
      <c r="BA51" s="36" t="s">
        <v>117</v>
      </c>
      <c r="BB51" s="11"/>
      <c r="BC51" s="36" t="s">
        <v>117</v>
      </c>
      <c r="BD51" s="11"/>
      <c r="BE51" s="36" t="s">
        <v>117</v>
      </c>
      <c r="BF51" s="11"/>
      <c r="BG51" s="36" t="s">
        <v>117</v>
      </c>
      <c r="BH51" s="11"/>
      <c r="BI51" s="36" t="s">
        <v>117</v>
      </c>
      <c r="BJ51" s="11"/>
      <c r="BK51" s="36" t="s">
        <v>117</v>
      </c>
      <c r="BL51" s="11"/>
      <c r="BN51" s="44"/>
      <c r="BO51" s="11"/>
      <c r="BP51" s="44"/>
      <c r="BQ51" s="11"/>
      <c r="BR51" s="44"/>
      <c r="BS51" s="11"/>
      <c r="BT51" s="2"/>
      <c r="BU51" s="217" t="s">
        <v>96</v>
      </c>
      <c r="BV51" s="157">
        <v>2</v>
      </c>
      <c r="BW51" s="215"/>
      <c r="BX51" s="11"/>
      <c r="BY51" s="215"/>
      <c r="BZ51" s="11"/>
      <c r="CB51" s="215"/>
      <c r="CC51" s="11"/>
      <c r="CD51" s="163" t="s">
        <v>100</v>
      </c>
      <c r="CE51" s="157">
        <v>9</v>
      </c>
      <c r="CG51" s="259"/>
      <c r="CH51" s="254"/>
      <c r="CK51" s="2"/>
      <c r="CL51" s="159" t="s">
        <v>97</v>
      </c>
      <c r="CM51" s="157">
        <v>2</v>
      </c>
      <c r="CN51" s="163" t="s">
        <v>118</v>
      </c>
      <c r="CO51" s="157">
        <v>4</v>
      </c>
      <c r="CP51" s="2"/>
      <c r="CQ51" s="7"/>
      <c r="CR51" s="45"/>
      <c r="CS51" s="7"/>
      <c r="CT51" s="45"/>
      <c r="CU51" s="5"/>
      <c r="CV51" s="45"/>
      <c r="CW51" s="5"/>
      <c r="CX51" s="45"/>
      <c r="CY51" s="2"/>
      <c r="CZ51" s="164">
        <v>50</v>
      </c>
      <c r="DG51" s="74"/>
      <c r="DH51" s="74"/>
      <c r="DI51" s="55">
        <v>1</v>
      </c>
      <c r="DJ51" s="73"/>
      <c r="DK51" s="73"/>
      <c r="DL51" s="73"/>
      <c r="DM51" s="64"/>
      <c r="DN51" s="76"/>
      <c r="DO51" s="74"/>
      <c r="DP51" s="55">
        <v>1</v>
      </c>
      <c r="DQ51" s="73"/>
      <c r="DR51" s="73"/>
      <c r="DS51" s="73"/>
      <c r="DT51" s="64"/>
      <c r="DU51" s="76"/>
      <c r="DV51" s="74"/>
      <c r="DW51" s="55">
        <v>1</v>
      </c>
      <c r="DX51" s="73"/>
      <c r="DY51" s="73"/>
      <c r="DZ51" s="73"/>
      <c r="EA51" s="64"/>
      <c r="EF51" s="304"/>
      <c r="EG51" s="68">
        <v>352</v>
      </c>
      <c r="EH51" s="137">
        <v>516</v>
      </c>
      <c r="EI51" s="138"/>
      <c r="EJ51" s="138"/>
      <c r="EK51" s="138"/>
      <c r="EL51" s="15"/>
      <c r="EM51" s="17">
        <f t="shared" si="11"/>
        <v>352</v>
      </c>
      <c r="EN51" s="9">
        <f>SUM(EH51:EL51)/SUM(EH58:EL58)</f>
        <v>0.48587570621468928</v>
      </c>
      <c r="EO51" s="10"/>
    </row>
    <row r="52" spans="1:147" ht="22.5" customHeight="1" thickTop="1" thickBot="1">
      <c r="A52" s="164">
        <v>49</v>
      </c>
      <c r="B52" s="2"/>
      <c r="G52" s="63"/>
      <c r="H52" s="105"/>
      <c r="K52" s="2"/>
      <c r="L52" s="256"/>
      <c r="M52" s="257"/>
      <c r="N52" s="53"/>
      <c r="O52" s="96"/>
      <c r="T52" s="2"/>
      <c r="U52" s="251"/>
      <c r="V52" s="252"/>
      <c r="Y52" s="209" t="s">
        <v>119</v>
      </c>
      <c r="Z52" s="157">
        <v>7</v>
      </c>
      <c r="AA52" s="209" t="s">
        <v>119</v>
      </c>
      <c r="AB52" s="157">
        <v>7</v>
      </c>
      <c r="AD52" s="158" t="s">
        <v>120</v>
      </c>
      <c r="AE52" s="157">
        <v>2</v>
      </c>
      <c r="AF52" s="158" t="s">
        <v>120</v>
      </c>
      <c r="AG52" s="157">
        <v>2</v>
      </c>
      <c r="AH52" s="2"/>
      <c r="AQ52" s="2"/>
      <c r="AT52" s="7"/>
      <c r="AU52" s="45"/>
      <c r="AX52" s="7"/>
      <c r="AY52" s="45"/>
      <c r="AZ52" s="2"/>
      <c r="BA52" s="36"/>
      <c r="BB52" s="11"/>
      <c r="BC52" s="36"/>
      <c r="BD52" s="11"/>
      <c r="BE52" s="36"/>
      <c r="BF52" s="11"/>
      <c r="BG52" s="36"/>
      <c r="BH52" s="11"/>
      <c r="BI52" s="36"/>
      <c r="BJ52" s="11"/>
      <c r="BK52" s="36"/>
      <c r="BL52" s="11"/>
      <c r="BN52" s="44"/>
      <c r="BO52" s="11"/>
      <c r="BP52" s="44"/>
      <c r="BQ52" s="11"/>
      <c r="BR52" s="44"/>
      <c r="BS52" s="11"/>
      <c r="BT52" s="2"/>
      <c r="BU52" s="212" t="s">
        <v>50</v>
      </c>
      <c r="BV52" s="78"/>
      <c r="BW52" s="215"/>
      <c r="BX52" s="11"/>
      <c r="BY52" s="215"/>
      <c r="BZ52" s="11"/>
      <c r="CB52" s="215"/>
      <c r="CC52" s="11"/>
      <c r="CD52" s="44" t="s">
        <v>106</v>
      </c>
      <c r="CE52" s="11"/>
      <c r="CG52" s="158" t="s">
        <v>121</v>
      </c>
      <c r="CH52" s="157">
        <v>2</v>
      </c>
      <c r="CK52" s="2"/>
      <c r="CL52" s="220" t="s">
        <v>122</v>
      </c>
      <c r="CM52" s="43"/>
      <c r="CN52" s="36"/>
      <c r="CO52" s="11"/>
      <c r="CP52" s="2"/>
      <c r="CQ52" s="7"/>
      <c r="CR52" s="45"/>
      <c r="CS52" s="7"/>
      <c r="CT52" s="45"/>
      <c r="CU52" s="5"/>
      <c r="CV52" s="45"/>
      <c r="CW52" s="5"/>
      <c r="CX52" s="45"/>
      <c r="CY52" s="2"/>
      <c r="CZ52" s="164">
        <v>49</v>
      </c>
      <c r="DG52" s="74"/>
      <c r="DH52" s="74"/>
      <c r="DI52" s="147">
        <f>SUM(DI34:DI51)</f>
        <v>100</v>
      </c>
      <c r="DJ52" s="13">
        <f>SUM(DJ34:DJ51)</f>
        <v>100</v>
      </c>
      <c r="DK52" s="13">
        <f>SUM(DK34:DK51)</f>
        <v>100</v>
      </c>
      <c r="DL52" s="13">
        <f>SUM(DL34:DL51)</f>
        <v>100</v>
      </c>
      <c r="DM52" s="14">
        <f>SUM(DM34:DM51)</f>
        <v>100</v>
      </c>
      <c r="DN52" s="76"/>
      <c r="DO52" s="74"/>
      <c r="DP52" s="147">
        <f>SUM(DP34:DP51)</f>
        <v>100</v>
      </c>
      <c r="DQ52" s="13">
        <f>SUM(DQ34:DQ51)</f>
        <v>100</v>
      </c>
      <c r="DR52" s="13">
        <f>SUM(DR34:DR51)</f>
        <v>100</v>
      </c>
      <c r="DS52" s="13">
        <f>SUM(DS34:DS51)</f>
        <v>100</v>
      </c>
      <c r="DT52" s="14">
        <f>SUM(DT34:DT51)</f>
        <v>100</v>
      </c>
      <c r="DU52" s="76"/>
      <c r="DV52" s="74"/>
      <c r="DW52" s="147">
        <f>SUM(DW34:DW51)</f>
        <v>100</v>
      </c>
      <c r="DX52" s="13">
        <f>SUM(DX34:DX51)</f>
        <v>100</v>
      </c>
      <c r="DY52" s="13">
        <f>SUM(DY34:DY51)</f>
        <v>100</v>
      </c>
      <c r="DZ52" s="13">
        <f>SUM(DZ34:DZ51)</f>
        <v>100</v>
      </c>
      <c r="EA52" s="14">
        <f>SUM(EA34:EA51)</f>
        <v>100</v>
      </c>
      <c r="EF52" s="302" t="s">
        <v>18</v>
      </c>
      <c r="EG52" s="60">
        <v>510</v>
      </c>
      <c r="EH52" s="134"/>
      <c r="EI52" s="69"/>
      <c r="EJ52" s="69"/>
      <c r="EK52" s="69"/>
      <c r="EL52" s="70"/>
      <c r="EM52" s="18">
        <f t="shared" si="11"/>
        <v>510</v>
      </c>
      <c r="EN52" s="9">
        <f>SUM(EH52:EL52)/SUM(EH58:EL58)</f>
        <v>0</v>
      </c>
      <c r="EO52" s="10"/>
    </row>
    <row r="53" spans="1:147" ht="22.5" customHeight="1">
      <c r="A53" s="164">
        <v>48</v>
      </c>
      <c r="B53" s="2"/>
      <c r="C53" s="173" t="s">
        <v>15</v>
      </c>
      <c r="D53" s="174">
        <v>1</v>
      </c>
      <c r="E53" s="173" t="s">
        <v>15</v>
      </c>
      <c r="F53" s="174">
        <v>1</v>
      </c>
      <c r="G53" s="63"/>
      <c r="H53" s="105"/>
      <c r="K53" s="2"/>
      <c r="L53" s="256"/>
      <c r="M53" s="257"/>
      <c r="N53" s="179" t="s">
        <v>123</v>
      </c>
      <c r="O53" s="174">
        <v>7</v>
      </c>
      <c r="T53" s="2"/>
      <c r="U53" s="251"/>
      <c r="V53" s="252"/>
      <c r="Y53" s="210" t="s">
        <v>124</v>
      </c>
      <c r="Z53" s="118"/>
      <c r="AA53" s="210" t="s">
        <v>124</v>
      </c>
      <c r="AB53" s="118"/>
      <c r="AD53" s="37"/>
      <c r="AE53" s="43"/>
      <c r="AF53" s="37"/>
      <c r="AG53" s="43"/>
      <c r="AH53" s="2"/>
      <c r="AQ53" s="2"/>
      <c r="AT53" s="4"/>
      <c r="AU53" s="43"/>
      <c r="AX53" s="4"/>
      <c r="AY53" s="43"/>
      <c r="AZ53" s="2"/>
      <c r="BA53" s="36"/>
      <c r="BB53" s="11"/>
      <c r="BC53" s="36"/>
      <c r="BD53" s="11"/>
      <c r="BE53" s="36"/>
      <c r="BF53" s="11"/>
      <c r="BG53" s="36"/>
      <c r="BH53" s="11"/>
      <c r="BI53" s="36"/>
      <c r="BJ53" s="11"/>
      <c r="BK53" s="36"/>
      <c r="BL53" s="11"/>
      <c r="BN53" s="44"/>
      <c r="BO53" s="11"/>
      <c r="BP53" s="44"/>
      <c r="BQ53" s="11"/>
      <c r="BR53" s="44"/>
      <c r="BS53" s="11"/>
      <c r="BT53" s="2"/>
      <c r="BU53" s="163" t="s">
        <v>99</v>
      </c>
      <c r="BV53" s="157">
        <v>8</v>
      </c>
      <c r="BW53" s="149"/>
      <c r="BX53" s="78"/>
      <c r="BY53" s="215"/>
      <c r="BZ53" s="11"/>
      <c r="CB53" s="215"/>
      <c r="CC53" s="11"/>
      <c r="CD53" s="215"/>
      <c r="CE53" s="11"/>
      <c r="CG53" s="37"/>
      <c r="CH53" s="78"/>
      <c r="CK53" s="2"/>
      <c r="CL53" s="177" t="s">
        <v>115</v>
      </c>
      <c r="CM53" s="160">
        <v>1</v>
      </c>
      <c r="CN53" s="36"/>
      <c r="CO53" s="11"/>
      <c r="CP53" s="2"/>
      <c r="CQ53" s="7"/>
      <c r="CR53" s="45"/>
      <c r="CS53" s="7"/>
      <c r="CT53" s="45"/>
      <c r="CU53" s="5"/>
      <c r="CV53" s="45"/>
      <c r="CW53" s="5"/>
      <c r="CX53" s="45"/>
      <c r="CY53" s="2"/>
      <c r="CZ53" s="164">
        <v>48</v>
      </c>
      <c r="DG53" s="74"/>
      <c r="DH53" s="74"/>
      <c r="DI53" s="74"/>
      <c r="DJ53" s="74"/>
      <c r="DK53" s="74"/>
      <c r="DL53" s="74"/>
      <c r="DM53" s="74"/>
      <c r="DN53" s="76"/>
      <c r="DO53" s="74"/>
      <c r="DP53" s="74"/>
      <c r="DQ53" s="74"/>
      <c r="DR53" s="74"/>
      <c r="DS53" s="74"/>
      <c r="DT53" s="74"/>
      <c r="DU53" s="76"/>
      <c r="DV53" s="74"/>
      <c r="DW53" s="74"/>
      <c r="DX53" s="74"/>
      <c r="DY53" s="74"/>
      <c r="DZ53" s="74"/>
      <c r="EA53" s="74"/>
      <c r="EF53" s="303"/>
      <c r="EG53" s="72">
        <v>520</v>
      </c>
      <c r="EH53" s="168">
        <v>1</v>
      </c>
      <c r="EI53" s="167"/>
      <c r="EJ53" s="167"/>
      <c r="EK53" s="167"/>
      <c r="EL53" s="64"/>
      <c r="EM53" s="18">
        <f t="shared" si="11"/>
        <v>520</v>
      </c>
      <c r="EN53" s="9">
        <f>SUM(EH53:EL53)/SUM(EH58:EL58)</f>
        <v>9.4161958568738226E-4</v>
      </c>
      <c r="EO53" s="10"/>
    </row>
    <row r="54" spans="1:147" ht="22.5" customHeight="1">
      <c r="A54" s="164">
        <v>47</v>
      </c>
      <c r="B54" s="2"/>
      <c r="C54" s="179" t="s">
        <v>81</v>
      </c>
      <c r="D54" s="174">
        <v>6</v>
      </c>
      <c r="E54" s="179" t="s">
        <v>81</v>
      </c>
      <c r="F54" s="174">
        <v>6</v>
      </c>
      <c r="G54" s="63"/>
      <c r="H54" s="105"/>
      <c r="K54" s="2"/>
      <c r="L54" s="258"/>
      <c r="M54" s="252"/>
      <c r="N54" s="59" t="s">
        <v>95</v>
      </c>
      <c r="O54" s="116"/>
      <c r="T54" s="2"/>
      <c r="U54" s="253"/>
      <c r="V54" s="254"/>
      <c r="Y54" s="211"/>
      <c r="Z54" s="11"/>
      <c r="AA54" s="211"/>
      <c r="AB54" s="11"/>
      <c r="AD54" s="158" t="s">
        <v>125</v>
      </c>
      <c r="AE54" s="157">
        <v>3</v>
      </c>
      <c r="AF54" s="158" t="s">
        <v>125</v>
      </c>
      <c r="AG54" s="157">
        <v>3</v>
      </c>
      <c r="AH54" s="2"/>
      <c r="AO54" s="177" t="s">
        <v>32</v>
      </c>
      <c r="AP54" s="160">
        <v>1</v>
      </c>
      <c r="AQ54" s="2"/>
      <c r="AT54" s="158" t="s">
        <v>27</v>
      </c>
      <c r="AU54" s="157">
        <v>6</v>
      </c>
      <c r="AX54" s="158" t="s">
        <v>27</v>
      </c>
      <c r="AY54" s="157">
        <v>6</v>
      </c>
      <c r="BA54" s="36"/>
      <c r="BB54" s="11"/>
      <c r="BC54" s="36"/>
      <c r="BD54" s="11"/>
      <c r="BE54" s="36"/>
      <c r="BF54" s="11"/>
      <c r="BG54" s="36"/>
      <c r="BH54" s="11"/>
      <c r="BI54" s="36"/>
      <c r="BJ54" s="11"/>
      <c r="BK54" s="36"/>
      <c r="BL54" s="11"/>
      <c r="BN54" s="57"/>
      <c r="BO54" s="78"/>
      <c r="BP54" s="44"/>
      <c r="BQ54" s="11"/>
      <c r="BR54" s="44"/>
      <c r="BS54" s="11"/>
      <c r="BT54" s="2"/>
      <c r="BU54" s="36" t="s">
        <v>105</v>
      </c>
      <c r="BV54" s="11"/>
      <c r="BW54" s="255" t="s">
        <v>126</v>
      </c>
      <c r="BX54" s="250">
        <v>3</v>
      </c>
      <c r="BY54" s="215"/>
      <c r="BZ54" s="11"/>
      <c r="CB54" s="149"/>
      <c r="CC54" s="78"/>
      <c r="CD54" s="215"/>
      <c r="CE54" s="11"/>
      <c r="CG54" s="163" t="s">
        <v>127</v>
      </c>
      <c r="CH54" s="157">
        <v>20</v>
      </c>
      <c r="CI54" s="177" t="s">
        <v>15</v>
      </c>
      <c r="CJ54" s="160">
        <v>1</v>
      </c>
      <c r="CK54" s="2"/>
      <c r="CL54" s="177" t="s">
        <v>69</v>
      </c>
      <c r="CM54" s="160">
        <v>1</v>
      </c>
      <c r="CN54" s="42"/>
      <c r="CO54" s="43"/>
      <c r="CP54" s="2"/>
      <c r="CQ54" s="7"/>
      <c r="CR54" s="45"/>
      <c r="CS54" s="7"/>
      <c r="CT54" s="45"/>
      <c r="CU54" s="5"/>
      <c r="CV54" s="45"/>
      <c r="CW54" s="5"/>
      <c r="CX54" s="45"/>
      <c r="CY54" s="2"/>
      <c r="CZ54" s="164">
        <v>47</v>
      </c>
      <c r="DG54" s="74"/>
      <c r="DH54" s="74"/>
      <c r="DI54" s="74"/>
      <c r="DJ54" s="74"/>
      <c r="DK54" s="74"/>
      <c r="DL54" s="74"/>
      <c r="DM54" s="74"/>
      <c r="DN54" s="76"/>
      <c r="DO54" s="74"/>
      <c r="DP54" s="74"/>
      <c r="DQ54" s="74"/>
      <c r="DR54" s="74"/>
      <c r="DS54" s="74"/>
      <c r="DT54" s="74"/>
      <c r="DU54" s="76"/>
      <c r="DV54" s="74"/>
      <c r="DW54" s="74"/>
      <c r="DX54" s="74"/>
      <c r="DY54" s="74"/>
      <c r="DZ54" s="74"/>
      <c r="EA54" s="74"/>
      <c r="EF54" s="303"/>
      <c r="EG54" s="72">
        <v>550</v>
      </c>
      <c r="EH54" s="172">
        <v>21</v>
      </c>
      <c r="EI54" s="167"/>
      <c r="EJ54" s="167"/>
      <c r="EK54" s="167"/>
      <c r="EL54" s="64"/>
      <c r="EM54" s="18">
        <f t="shared" si="11"/>
        <v>550</v>
      </c>
      <c r="EN54" s="9">
        <f>SUM(EH54:EL54)/SUM(EH58:EL58)</f>
        <v>1.977401129943503E-2</v>
      </c>
      <c r="EO54" s="10"/>
    </row>
    <row r="55" spans="1:147" ht="22.5" customHeight="1">
      <c r="A55" s="164">
        <v>46</v>
      </c>
      <c r="B55" s="2"/>
      <c r="C55" s="59" t="s">
        <v>82</v>
      </c>
      <c r="D55" s="116"/>
      <c r="E55" s="59" t="s">
        <v>82</v>
      </c>
      <c r="F55" s="116"/>
      <c r="G55" s="82"/>
      <c r="H55" s="106"/>
      <c r="K55" s="2"/>
      <c r="L55" s="258"/>
      <c r="M55" s="252"/>
      <c r="N55" s="63"/>
      <c r="O55" s="205"/>
      <c r="T55" s="2"/>
      <c r="U55" s="181" t="s">
        <v>113</v>
      </c>
      <c r="V55" s="174">
        <v>2</v>
      </c>
      <c r="W55" s="249" t="s">
        <v>88</v>
      </c>
      <c r="X55" s="250">
        <v>10</v>
      </c>
      <c r="Y55" s="210"/>
      <c r="Z55" s="11"/>
      <c r="AA55" s="210"/>
      <c r="AB55" s="11"/>
      <c r="AD55" s="36"/>
      <c r="AE55" s="11"/>
      <c r="AF55" s="36"/>
      <c r="AG55" s="11"/>
      <c r="AH55" s="2"/>
      <c r="AO55" s="177" t="s">
        <v>25</v>
      </c>
      <c r="AP55" s="160">
        <v>1</v>
      </c>
      <c r="AQ55" s="2"/>
      <c r="AT55" s="36" t="s">
        <v>30</v>
      </c>
      <c r="AU55" s="11"/>
      <c r="AX55" s="36" t="s">
        <v>30</v>
      </c>
      <c r="AY55" s="11"/>
      <c r="AZ55" s="2"/>
      <c r="BA55" s="37"/>
      <c r="BB55" s="78"/>
      <c r="BC55" s="37"/>
      <c r="BD55" s="78"/>
      <c r="BE55" s="37"/>
      <c r="BF55" s="78"/>
      <c r="BG55" s="37"/>
      <c r="BH55" s="78"/>
      <c r="BI55" s="37"/>
      <c r="BJ55" s="78"/>
      <c r="BK55" s="37"/>
      <c r="BL55" s="78"/>
      <c r="BN55" s="177" t="s">
        <v>128</v>
      </c>
      <c r="BO55" s="160">
        <v>1</v>
      </c>
      <c r="BP55" s="57"/>
      <c r="BQ55" s="78"/>
      <c r="BR55" s="57"/>
      <c r="BS55" s="78"/>
      <c r="BT55" s="2"/>
      <c r="BU55" s="215"/>
      <c r="BV55" s="11"/>
      <c r="BW55" s="256"/>
      <c r="BX55" s="252"/>
      <c r="BY55" s="149"/>
      <c r="BZ55" s="78"/>
      <c r="CB55" s="158" t="s">
        <v>129</v>
      </c>
      <c r="CC55" s="157">
        <v>3</v>
      </c>
      <c r="CD55" s="215"/>
      <c r="CE55" s="11"/>
      <c r="CG55" s="36" t="s">
        <v>114</v>
      </c>
      <c r="CH55" s="11"/>
      <c r="CI55" s="219" t="s">
        <v>69</v>
      </c>
      <c r="CJ55" s="160">
        <v>1</v>
      </c>
      <c r="CK55" s="2"/>
      <c r="CL55" s="177" t="s">
        <v>130</v>
      </c>
      <c r="CM55" s="160">
        <v>1</v>
      </c>
      <c r="CN55" s="222" t="s">
        <v>131</v>
      </c>
      <c r="CO55" s="157">
        <v>14</v>
      </c>
      <c r="CP55" s="2"/>
      <c r="CQ55" s="7"/>
      <c r="CR55" s="45"/>
      <c r="CS55" s="7"/>
      <c r="CT55" s="45"/>
      <c r="CU55" s="5"/>
      <c r="CV55" s="45"/>
      <c r="CW55" s="5"/>
      <c r="CX55" s="45"/>
      <c r="CY55" s="2"/>
      <c r="CZ55" s="164">
        <v>46</v>
      </c>
      <c r="DG55" s="74"/>
      <c r="DH55" s="74"/>
      <c r="DI55" s="77"/>
      <c r="DJ55" s="77"/>
      <c r="DK55" s="77"/>
      <c r="DL55" s="77"/>
      <c r="DM55" s="77"/>
      <c r="DN55" s="81"/>
      <c r="DO55" s="77"/>
      <c r="DP55" s="77"/>
      <c r="DQ55" s="77"/>
      <c r="DR55" s="77"/>
      <c r="DS55" s="77"/>
      <c r="DT55" s="77"/>
      <c r="DU55" s="81"/>
      <c r="DV55" s="77"/>
      <c r="DW55" s="77"/>
      <c r="DX55" s="77"/>
      <c r="DY55" s="77"/>
      <c r="DZ55" s="77"/>
      <c r="EA55" s="77"/>
      <c r="EF55" s="303"/>
      <c r="EG55" s="72">
        <v>555</v>
      </c>
      <c r="EH55" s="166">
        <v>23</v>
      </c>
      <c r="EI55" s="167"/>
      <c r="EJ55" s="167"/>
      <c r="EK55" s="167"/>
      <c r="EL55" s="64"/>
      <c r="EM55" s="18">
        <f t="shared" si="11"/>
        <v>555</v>
      </c>
      <c r="EN55" s="9">
        <f>SUM(EH55:EL55)/SUM(EH58:EL58)</f>
        <v>2.1657250470809793E-2</v>
      </c>
      <c r="EO55" s="10"/>
    </row>
    <row r="56" spans="1:147" ht="22.5" customHeight="1">
      <c r="A56" s="164">
        <v>45</v>
      </c>
      <c r="B56" s="2"/>
      <c r="C56" s="125"/>
      <c r="D56" s="116"/>
      <c r="E56" s="125"/>
      <c r="F56" s="116"/>
      <c r="G56" s="179" t="s">
        <v>132</v>
      </c>
      <c r="H56" s="102">
        <v>6</v>
      </c>
      <c r="K56" s="2"/>
      <c r="L56" s="258"/>
      <c r="M56" s="252"/>
      <c r="N56" s="63"/>
      <c r="O56" s="205"/>
      <c r="T56" s="2"/>
      <c r="U56" s="208"/>
      <c r="V56" s="96"/>
      <c r="W56" s="251" t="s">
        <v>91</v>
      </c>
      <c r="X56" s="252"/>
      <c r="Y56" s="210"/>
      <c r="Z56" s="11"/>
      <c r="AA56" s="210"/>
      <c r="AB56" s="11"/>
      <c r="AD56" s="42"/>
      <c r="AE56" s="78"/>
      <c r="AF56" s="42"/>
      <c r="AG56" s="78"/>
      <c r="AH56" s="2"/>
      <c r="AO56" s="177" t="s">
        <v>34</v>
      </c>
      <c r="AP56" s="160">
        <v>1</v>
      </c>
      <c r="AQ56" s="2"/>
      <c r="AT56" s="36"/>
      <c r="AU56" s="11"/>
      <c r="AX56" s="36"/>
      <c r="AY56" s="11"/>
      <c r="AZ56" s="2"/>
      <c r="BA56" s="158" t="s">
        <v>133</v>
      </c>
      <c r="BB56" s="157">
        <v>12</v>
      </c>
      <c r="BC56" s="158" t="s">
        <v>133</v>
      </c>
      <c r="BD56" s="157">
        <v>12</v>
      </c>
      <c r="BE56" s="158" t="s">
        <v>133</v>
      </c>
      <c r="BF56" s="157">
        <v>12</v>
      </c>
      <c r="BG56" s="158" t="s">
        <v>133</v>
      </c>
      <c r="BH56" s="157">
        <v>12</v>
      </c>
      <c r="BI56" s="158" t="s">
        <v>133</v>
      </c>
      <c r="BJ56" s="157">
        <v>12</v>
      </c>
      <c r="BK56" s="158" t="s">
        <v>133</v>
      </c>
      <c r="BL56" s="157">
        <v>12</v>
      </c>
      <c r="BN56" s="163" t="s">
        <v>134</v>
      </c>
      <c r="BO56" s="157">
        <v>4</v>
      </c>
      <c r="BP56" s="177" t="s">
        <v>128</v>
      </c>
      <c r="BQ56" s="160">
        <v>1</v>
      </c>
      <c r="BR56" s="177" t="s">
        <v>128</v>
      </c>
      <c r="BS56" s="160">
        <v>1</v>
      </c>
      <c r="BT56" s="2"/>
      <c r="BU56" s="215"/>
      <c r="BV56" s="11"/>
      <c r="BW56" s="259"/>
      <c r="BX56" s="254"/>
      <c r="BY56" s="255" t="s">
        <v>126</v>
      </c>
      <c r="BZ56" s="250">
        <v>3</v>
      </c>
      <c r="CB56" s="36" t="s">
        <v>135</v>
      </c>
      <c r="CC56" s="11"/>
      <c r="CD56" s="215"/>
      <c r="CE56" s="11"/>
      <c r="CG56" s="5"/>
      <c r="CH56" s="45"/>
      <c r="CI56" s="265" t="s">
        <v>89</v>
      </c>
      <c r="CJ56" s="269">
        <v>8</v>
      </c>
      <c r="CK56" s="71"/>
      <c r="CL56" s="163" t="s">
        <v>118</v>
      </c>
      <c r="CM56" s="157">
        <v>4</v>
      </c>
      <c r="CN56" s="36"/>
      <c r="CO56" s="11"/>
      <c r="CP56" s="71"/>
      <c r="CQ56" s="7"/>
      <c r="CR56" s="45"/>
      <c r="CS56" s="7"/>
      <c r="CT56" s="45"/>
      <c r="CU56" s="42"/>
      <c r="CV56" s="43"/>
      <c r="CW56" s="42"/>
      <c r="CX56" s="43"/>
      <c r="CY56" s="2"/>
      <c r="CZ56" s="164">
        <v>45</v>
      </c>
      <c r="DG56" s="74"/>
      <c r="DH56" s="74"/>
      <c r="DI56" s="77"/>
      <c r="DJ56" s="77"/>
      <c r="DK56" s="77"/>
      <c r="DL56" s="77"/>
      <c r="DM56" s="77"/>
      <c r="DN56" s="81"/>
      <c r="DO56" s="77"/>
      <c r="DP56" s="77"/>
      <c r="DQ56" s="77"/>
      <c r="DR56" s="77"/>
      <c r="DS56" s="77"/>
      <c r="DT56" s="77"/>
      <c r="DU56" s="81"/>
      <c r="DV56" s="77"/>
      <c r="DW56" s="77"/>
      <c r="DX56" s="77"/>
      <c r="DY56" s="77"/>
      <c r="DZ56" s="77"/>
      <c r="EA56" s="77"/>
      <c r="EF56" s="303"/>
      <c r="EG56" s="54">
        <v>560</v>
      </c>
      <c r="EH56" s="166">
        <v>12</v>
      </c>
      <c r="EI56" s="167"/>
      <c r="EJ56" s="167"/>
      <c r="EK56" s="167"/>
      <c r="EL56" s="64"/>
      <c r="EM56" s="18">
        <f t="shared" si="11"/>
        <v>560</v>
      </c>
      <c r="EN56" s="9">
        <f>SUM(EH56:EL56)/SUM(EH58:EL58)</f>
        <v>1.1299435028248588E-2</v>
      </c>
      <c r="EO56" s="10"/>
    </row>
    <row r="57" spans="1:147" ht="22.5" customHeight="1" thickBot="1">
      <c r="A57" s="164">
        <v>44</v>
      </c>
      <c r="B57" s="2"/>
      <c r="C57" s="125"/>
      <c r="D57" s="116"/>
      <c r="E57" s="125"/>
      <c r="F57" s="116"/>
      <c r="G57" s="59" t="s">
        <v>136</v>
      </c>
      <c r="H57" s="103"/>
      <c r="K57" s="2"/>
      <c r="L57" s="258"/>
      <c r="M57" s="252"/>
      <c r="N57" s="125"/>
      <c r="O57" s="116"/>
      <c r="T57" s="2"/>
      <c r="U57" s="175" t="s">
        <v>15</v>
      </c>
      <c r="V57" s="176">
        <v>1</v>
      </c>
      <c r="W57" s="251"/>
      <c r="X57" s="252"/>
      <c r="Y57" s="211"/>
      <c r="Z57" s="11"/>
      <c r="AA57" s="211"/>
      <c r="AB57" s="11"/>
      <c r="AD57" s="178" t="s">
        <v>47</v>
      </c>
      <c r="AE57" s="40">
        <v>2</v>
      </c>
      <c r="AF57" s="178" t="s">
        <v>47</v>
      </c>
      <c r="AG57" s="40">
        <v>2</v>
      </c>
      <c r="AH57" s="2"/>
      <c r="AK57" s="177" t="s">
        <v>32</v>
      </c>
      <c r="AL57" s="160">
        <v>1</v>
      </c>
      <c r="AO57" s="177" t="s">
        <v>35</v>
      </c>
      <c r="AP57" s="160">
        <v>1</v>
      </c>
      <c r="AQ57" s="2"/>
      <c r="AT57" s="36"/>
      <c r="AU57" s="11"/>
      <c r="AX57" s="36"/>
      <c r="AY57" s="11"/>
      <c r="AZ57" s="2"/>
      <c r="BA57" s="36" t="s">
        <v>137</v>
      </c>
      <c r="BB57" s="11"/>
      <c r="BC57" s="36" t="s">
        <v>137</v>
      </c>
      <c r="BD57" s="11"/>
      <c r="BE57" s="36" t="s">
        <v>137</v>
      </c>
      <c r="BF57" s="11"/>
      <c r="BG57" s="36" t="s">
        <v>137</v>
      </c>
      <c r="BH57" s="11"/>
      <c r="BI57" s="36" t="s">
        <v>137</v>
      </c>
      <c r="BJ57" s="11"/>
      <c r="BK57" s="36" t="s">
        <v>137</v>
      </c>
      <c r="BL57" s="11"/>
      <c r="BN57" s="44" t="s">
        <v>138</v>
      </c>
      <c r="BO57" s="11"/>
      <c r="BP57" s="163" t="s">
        <v>134</v>
      </c>
      <c r="BQ57" s="157">
        <v>4</v>
      </c>
      <c r="BR57" s="163" t="s">
        <v>134</v>
      </c>
      <c r="BS57" s="157">
        <v>4</v>
      </c>
      <c r="BT57" s="2"/>
      <c r="BU57" s="215"/>
      <c r="BV57" s="11"/>
      <c r="BW57" s="255" t="s">
        <v>139</v>
      </c>
      <c r="BX57" s="250">
        <v>10</v>
      </c>
      <c r="BY57" s="256"/>
      <c r="BZ57" s="252"/>
      <c r="CB57" s="37"/>
      <c r="CC57" s="78"/>
      <c r="CD57" s="215"/>
      <c r="CE57" s="11"/>
      <c r="CG57" s="5"/>
      <c r="CH57" s="45"/>
      <c r="CI57" s="266" t="s">
        <v>92</v>
      </c>
      <c r="CJ57" s="270"/>
      <c r="CK57" s="2"/>
      <c r="CL57" s="36"/>
      <c r="CM57" s="11"/>
      <c r="CN57" s="36"/>
      <c r="CO57" s="11"/>
      <c r="CP57" s="2"/>
      <c r="CQ57" s="7"/>
      <c r="CR57" s="45"/>
      <c r="CS57" s="7"/>
      <c r="CT57" s="45"/>
      <c r="CU57" s="159" t="s">
        <v>140</v>
      </c>
      <c r="CV57" s="157">
        <v>13</v>
      </c>
      <c r="CW57" s="159" t="s">
        <v>140</v>
      </c>
      <c r="CX57" s="157">
        <v>13</v>
      </c>
      <c r="CY57" s="2"/>
      <c r="CZ57" s="164">
        <v>44</v>
      </c>
      <c r="DG57" s="74"/>
      <c r="DH57" s="74"/>
      <c r="DI57" s="83"/>
      <c r="DJ57" s="83"/>
      <c r="DK57" s="83"/>
      <c r="DL57" s="83"/>
      <c r="DM57" s="83"/>
      <c r="DN57" s="84"/>
      <c r="DO57" s="83"/>
      <c r="DP57" s="83"/>
      <c r="DQ57" s="83"/>
      <c r="DR57" s="83"/>
      <c r="DS57" s="83"/>
      <c r="DT57" s="83"/>
      <c r="DU57" s="84"/>
      <c r="DV57" s="83"/>
      <c r="DW57" s="83"/>
      <c r="DX57" s="83"/>
      <c r="DY57" s="83"/>
      <c r="DZ57" s="83"/>
      <c r="EA57" s="83"/>
      <c r="EF57" s="304"/>
      <c r="EG57" s="54">
        <v>561</v>
      </c>
      <c r="EH57" s="168">
        <v>302</v>
      </c>
      <c r="EI57" s="73"/>
      <c r="EJ57" s="73"/>
      <c r="EK57" s="73"/>
      <c r="EL57" s="64"/>
      <c r="EM57" s="18">
        <f t="shared" si="11"/>
        <v>561</v>
      </c>
      <c r="EN57" s="9">
        <f>SUM(EH57:EL57)/SUM(EH58:EL58)</f>
        <v>0.28436911487758948</v>
      </c>
      <c r="EO57" s="10"/>
      <c r="EQ57" s="139" t="s">
        <v>36</v>
      </c>
    </row>
    <row r="58" spans="1:147" ht="22.5" customHeight="1" thickTop="1" thickBot="1">
      <c r="A58" s="114">
        <v>43</v>
      </c>
      <c r="B58" s="2"/>
      <c r="C58" s="125"/>
      <c r="D58" s="116"/>
      <c r="E58" s="125"/>
      <c r="F58" s="116"/>
      <c r="G58" s="59"/>
      <c r="H58" s="103"/>
      <c r="K58" s="2"/>
      <c r="L58" s="258"/>
      <c r="M58" s="252"/>
      <c r="N58" s="63"/>
      <c r="O58" s="205"/>
      <c r="T58" s="2"/>
      <c r="U58" s="209" t="s">
        <v>119</v>
      </c>
      <c r="V58" s="157">
        <v>7</v>
      </c>
      <c r="W58" s="251"/>
      <c r="X58" s="252"/>
      <c r="Y58" s="122"/>
      <c r="Z58" s="119"/>
      <c r="AA58" s="122"/>
      <c r="AB58" s="119"/>
      <c r="AD58" s="42"/>
      <c r="AE58" s="148"/>
      <c r="AF58" s="42"/>
      <c r="AG58" s="148"/>
      <c r="AH58" s="2"/>
      <c r="AK58" s="177" t="s">
        <v>25</v>
      </c>
      <c r="AL58" s="160">
        <v>1</v>
      </c>
      <c r="AO58" s="158" t="s">
        <v>37</v>
      </c>
      <c r="AP58" s="157">
        <v>21</v>
      </c>
      <c r="AQ58" s="2"/>
      <c r="AT58" s="5"/>
      <c r="AU58" s="45"/>
      <c r="AX58" s="5"/>
      <c r="AY58" s="45"/>
      <c r="AZ58" s="2"/>
      <c r="BA58" s="36"/>
      <c r="BB58" s="11"/>
      <c r="BC58" s="36"/>
      <c r="BD58" s="11"/>
      <c r="BE58" s="36"/>
      <c r="BF58" s="11"/>
      <c r="BG58" s="36"/>
      <c r="BH58" s="11"/>
      <c r="BI58" s="36"/>
      <c r="BJ58" s="11"/>
      <c r="BK58" s="36"/>
      <c r="BL58" s="11"/>
      <c r="BN58" s="44" t="s">
        <v>141</v>
      </c>
      <c r="BO58" s="11"/>
      <c r="BP58" s="44" t="s">
        <v>138</v>
      </c>
      <c r="BQ58" s="11"/>
      <c r="BR58" s="44" t="s">
        <v>138</v>
      </c>
      <c r="BS58" s="11"/>
      <c r="BT58" s="2"/>
      <c r="BU58" s="215"/>
      <c r="BV58" s="11"/>
      <c r="BW58" s="258" t="s">
        <v>108</v>
      </c>
      <c r="BX58" s="252"/>
      <c r="BY58" s="259"/>
      <c r="BZ58" s="254"/>
      <c r="CA58" s="2"/>
      <c r="CB58" s="163" t="s">
        <v>142</v>
      </c>
      <c r="CC58" s="157">
        <v>3</v>
      </c>
      <c r="CD58" s="215"/>
      <c r="CE58" s="11"/>
      <c r="CF58" s="2"/>
      <c r="CG58" s="5"/>
      <c r="CH58" s="45"/>
      <c r="CI58" s="266"/>
      <c r="CJ58" s="270"/>
      <c r="CK58" s="2"/>
      <c r="CL58" s="36"/>
      <c r="CM58" s="11"/>
      <c r="CN58" s="36"/>
      <c r="CO58" s="11"/>
      <c r="CP58" s="2"/>
      <c r="CQ58" s="4"/>
      <c r="CR58" s="43"/>
      <c r="CS58" s="4"/>
      <c r="CT58" s="43"/>
      <c r="CU58" s="6" t="s">
        <v>143</v>
      </c>
      <c r="CV58" s="118"/>
      <c r="CW58" s="6" t="s">
        <v>143</v>
      </c>
      <c r="CX58" s="118"/>
      <c r="CY58" s="2"/>
      <c r="CZ58" s="164">
        <v>43</v>
      </c>
      <c r="DG58" s="74"/>
      <c r="DH58" s="74"/>
      <c r="DI58" s="77"/>
      <c r="DJ58" s="77"/>
      <c r="DK58" s="77"/>
      <c r="DL58" s="77"/>
      <c r="DM58" s="77"/>
      <c r="DN58" s="81"/>
      <c r="DO58" s="77"/>
      <c r="DP58" s="77"/>
      <c r="DQ58" s="77"/>
      <c r="DR58" s="77"/>
      <c r="DS58" s="77"/>
      <c r="DT58" s="77"/>
      <c r="DU58" s="81"/>
      <c r="DV58" s="77"/>
      <c r="DW58" s="77"/>
      <c r="DX58" s="77"/>
      <c r="DY58" s="77"/>
      <c r="DZ58" s="77"/>
      <c r="EA58" s="77"/>
      <c r="EF58" s="305" t="s">
        <v>28</v>
      </c>
      <c r="EG58" s="306"/>
      <c r="EH58" s="12">
        <f>SUM(EH40:EH57)</f>
        <v>1062</v>
      </c>
      <c r="EI58" s="13">
        <f>SUM(EI40:EI57)</f>
        <v>0</v>
      </c>
      <c r="EJ58" s="13">
        <f>SUM(EJ40:EJ57)</f>
        <v>0</v>
      </c>
      <c r="EK58" s="13">
        <f>SUM(EK40:EK57)</f>
        <v>0</v>
      </c>
      <c r="EL58" s="14">
        <f>SUM(EL40:EL57)</f>
        <v>0</v>
      </c>
      <c r="EM58" s="58"/>
      <c r="EN58" s="66"/>
    </row>
    <row r="59" spans="1:147" ht="22.5" customHeight="1">
      <c r="A59" s="114">
        <v>42</v>
      </c>
      <c r="B59" s="2"/>
      <c r="C59" s="200"/>
      <c r="D59" s="96"/>
      <c r="E59" s="200"/>
      <c r="F59" s="96"/>
      <c r="G59" s="63"/>
      <c r="H59" s="105"/>
      <c r="K59" s="2"/>
      <c r="L59" s="258"/>
      <c r="M59" s="252"/>
      <c r="N59" s="206"/>
      <c r="O59" s="207"/>
      <c r="P59" s="181" t="s">
        <v>47</v>
      </c>
      <c r="Q59" s="174">
        <v>2</v>
      </c>
      <c r="R59" s="181" t="s">
        <v>47</v>
      </c>
      <c r="S59" s="174">
        <v>2</v>
      </c>
      <c r="T59" s="2"/>
      <c r="U59" s="210" t="s">
        <v>124</v>
      </c>
      <c r="V59" s="118"/>
      <c r="W59" s="251"/>
      <c r="X59" s="252"/>
      <c r="Y59" s="159" t="s">
        <v>144</v>
      </c>
      <c r="Z59" s="157">
        <v>3</v>
      </c>
      <c r="AA59" s="159" t="s">
        <v>144</v>
      </c>
      <c r="AB59" s="157">
        <v>3</v>
      </c>
      <c r="AC59" s="2"/>
      <c r="AD59" s="177" t="s">
        <v>25</v>
      </c>
      <c r="AE59" s="160">
        <v>1</v>
      </c>
      <c r="AF59" s="177" t="s">
        <v>25</v>
      </c>
      <c r="AG59" s="160">
        <v>1</v>
      </c>
      <c r="AH59" s="2"/>
      <c r="AK59" s="177" t="s">
        <v>34</v>
      </c>
      <c r="AL59" s="160">
        <v>1</v>
      </c>
      <c r="AO59" s="36" t="s">
        <v>38</v>
      </c>
      <c r="AP59" s="45"/>
      <c r="AQ59" s="2"/>
      <c r="AT59" s="42"/>
      <c r="AU59" s="43"/>
      <c r="AX59" s="42"/>
      <c r="AY59" s="43"/>
      <c r="AZ59" s="2"/>
      <c r="BA59" s="36"/>
      <c r="BB59" s="11"/>
      <c r="BC59" s="36"/>
      <c r="BD59" s="11"/>
      <c r="BE59" s="36"/>
      <c r="BF59" s="11"/>
      <c r="BG59" s="36"/>
      <c r="BH59" s="11"/>
      <c r="BI59" s="36"/>
      <c r="BJ59" s="11"/>
      <c r="BK59" s="36"/>
      <c r="BL59" s="11"/>
      <c r="BN59" s="57"/>
      <c r="BO59" s="78"/>
      <c r="BP59" s="44" t="s">
        <v>141</v>
      </c>
      <c r="BQ59" s="11"/>
      <c r="BR59" s="44" t="s">
        <v>141</v>
      </c>
      <c r="BS59" s="11"/>
      <c r="BT59" s="2"/>
      <c r="BU59" s="215"/>
      <c r="BV59" s="11"/>
      <c r="BW59" s="258" t="s">
        <v>145</v>
      </c>
      <c r="BX59" s="252"/>
      <c r="BY59" s="249" t="s">
        <v>146</v>
      </c>
      <c r="BZ59" s="250">
        <v>2</v>
      </c>
      <c r="CA59" s="2"/>
      <c r="CB59" s="36" t="s">
        <v>141</v>
      </c>
      <c r="CC59" s="11"/>
      <c r="CD59" s="149"/>
      <c r="CE59" s="78"/>
      <c r="CF59" s="2"/>
      <c r="CG59" s="5"/>
      <c r="CH59" s="45"/>
      <c r="CI59" s="266"/>
      <c r="CJ59" s="270"/>
      <c r="CK59" s="2"/>
      <c r="CL59" s="42"/>
      <c r="CM59" s="43"/>
      <c r="CN59" s="36"/>
      <c r="CO59" s="11"/>
      <c r="CP59" s="2"/>
      <c r="CQ59" s="158" t="s">
        <v>140</v>
      </c>
      <c r="CR59" s="157">
        <v>14</v>
      </c>
      <c r="CS59" s="158" t="s">
        <v>140</v>
      </c>
      <c r="CT59" s="157">
        <v>14</v>
      </c>
      <c r="CU59" s="6" t="s">
        <v>109</v>
      </c>
      <c r="CV59" s="45"/>
      <c r="CW59" s="6" t="s">
        <v>109</v>
      </c>
      <c r="CX59" s="45"/>
      <c r="CY59" s="2"/>
      <c r="CZ59" s="164">
        <v>42</v>
      </c>
      <c r="DG59" s="74"/>
      <c r="DH59" s="74"/>
      <c r="DI59" s="75" t="s">
        <v>39</v>
      </c>
      <c r="DJ59" s="74"/>
      <c r="DK59" s="74"/>
      <c r="DL59" s="74"/>
      <c r="DM59" s="74"/>
      <c r="DN59" s="76"/>
      <c r="DO59" s="74"/>
      <c r="DP59" s="74"/>
      <c r="DQ59" s="74"/>
      <c r="DR59" s="74"/>
      <c r="DS59" s="74"/>
      <c r="DT59" s="74"/>
      <c r="DU59" s="76"/>
      <c r="DV59" s="74"/>
      <c r="DW59" s="74"/>
      <c r="DX59" s="74"/>
      <c r="DY59" s="74"/>
      <c r="DZ59" s="77"/>
      <c r="EA59" s="77"/>
      <c r="EH59" s="74"/>
      <c r="EI59" s="74"/>
    </row>
    <row r="60" spans="1:147" ht="22.5" customHeight="1">
      <c r="A60" s="114">
        <v>41</v>
      </c>
      <c r="B60" s="2"/>
      <c r="C60" s="175" t="s">
        <v>15</v>
      </c>
      <c r="D60" s="176">
        <v>1</v>
      </c>
      <c r="E60" s="175" t="s">
        <v>15</v>
      </c>
      <c r="F60" s="176">
        <v>1</v>
      </c>
      <c r="G60" s="80"/>
      <c r="H60" s="104"/>
      <c r="K60" s="2"/>
      <c r="L60" s="259"/>
      <c r="M60" s="254"/>
      <c r="N60" s="181" t="s">
        <v>47</v>
      </c>
      <c r="O60" s="174">
        <v>2</v>
      </c>
      <c r="P60" s="4"/>
      <c r="Q60" s="43"/>
      <c r="R60" s="4"/>
      <c r="S60" s="43"/>
      <c r="T60" s="2"/>
      <c r="U60" s="211"/>
      <c r="V60" s="11"/>
      <c r="W60" s="251"/>
      <c r="X60" s="252"/>
      <c r="Y60" s="6" t="s">
        <v>147</v>
      </c>
      <c r="Z60" s="11"/>
      <c r="AA60" s="6" t="s">
        <v>147</v>
      </c>
      <c r="AB60" s="11"/>
      <c r="AC60" s="2"/>
      <c r="AD60" s="159" t="s">
        <v>119</v>
      </c>
      <c r="AE60" s="157">
        <v>10</v>
      </c>
      <c r="AF60" s="159" t="s">
        <v>119</v>
      </c>
      <c r="AG60" s="157">
        <v>10</v>
      </c>
      <c r="AK60" s="177" t="s">
        <v>35</v>
      </c>
      <c r="AL60" s="160">
        <v>1</v>
      </c>
      <c r="AO60" s="36"/>
      <c r="AP60" s="11"/>
      <c r="AT60" s="159" t="s">
        <v>31</v>
      </c>
      <c r="AU60" s="157">
        <v>3</v>
      </c>
      <c r="AX60" s="159" t="s">
        <v>31</v>
      </c>
      <c r="AY60" s="157">
        <v>3</v>
      </c>
      <c r="AZ60" s="2"/>
      <c r="BA60" s="36"/>
      <c r="BB60" s="11"/>
      <c r="BC60" s="36"/>
      <c r="BD60" s="11"/>
      <c r="BE60" s="36"/>
      <c r="BF60" s="11"/>
      <c r="BG60" s="36"/>
      <c r="BH60" s="11"/>
      <c r="BI60" s="36"/>
      <c r="BJ60" s="11"/>
      <c r="BK60" s="36"/>
      <c r="BL60" s="11"/>
      <c r="BN60" s="178" t="s">
        <v>47</v>
      </c>
      <c r="BO60" s="40">
        <v>2</v>
      </c>
      <c r="BP60" s="57"/>
      <c r="BQ60" s="78"/>
      <c r="BR60" s="57"/>
      <c r="BS60" s="78"/>
      <c r="BT60" s="2"/>
      <c r="BU60" s="149"/>
      <c r="BV60" s="78"/>
      <c r="BW60" s="258" t="s">
        <v>148</v>
      </c>
      <c r="BX60" s="252"/>
      <c r="BY60" s="253" t="s">
        <v>141</v>
      </c>
      <c r="BZ60" s="254"/>
      <c r="CA60" s="2"/>
      <c r="CB60" s="37"/>
      <c r="CC60" s="78"/>
      <c r="CD60" s="242" t="s">
        <v>15</v>
      </c>
      <c r="CE60" s="243">
        <v>1</v>
      </c>
      <c r="CF60" s="2"/>
      <c r="CG60" s="5"/>
      <c r="CH60" s="45"/>
      <c r="CI60" s="266"/>
      <c r="CJ60" s="270"/>
      <c r="CK60" s="2"/>
      <c r="CL60" s="158" t="s">
        <v>131</v>
      </c>
      <c r="CM60" s="157">
        <v>14</v>
      </c>
      <c r="CN60" s="36"/>
      <c r="CO60" s="11"/>
      <c r="CP60" s="2"/>
      <c r="CQ60" s="36" t="s">
        <v>143</v>
      </c>
      <c r="CR60" s="45"/>
      <c r="CS60" s="36" t="s">
        <v>143</v>
      </c>
      <c r="CT60" s="45"/>
      <c r="CU60" s="7"/>
      <c r="CV60" s="45"/>
      <c r="CW60" s="7"/>
      <c r="CX60" s="45"/>
      <c r="CY60" s="2"/>
      <c r="CZ60" s="164">
        <v>41</v>
      </c>
      <c r="DG60" s="74"/>
      <c r="DH60" s="74"/>
      <c r="DI60" s="77" t="s">
        <v>40</v>
      </c>
      <c r="DJ60" s="74"/>
      <c r="DK60" s="74"/>
      <c r="DL60" s="74"/>
      <c r="DM60" s="74"/>
      <c r="DN60" s="76"/>
      <c r="DO60" s="74"/>
      <c r="DP60" s="75" t="s">
        <v>41</v>
      </c>
      <c r="DQ60" s="74"/>
      <c r="DR60" s="74"/>
      <c r="DS60" s="74"/>
      <c r="DT60" s="74"/>
      <c r="DU60" s="76"/>
      <c r="DV60" s="74"/>
      <c r="DW60" s="75" t="s">
        <v>42</v>
      </c>
      <c r="DX60" s="74"/>
      <c r="DY60" s="74"/>
      <c r="DZ60" s="74"/>
      <c r="EA60" s="74"/>
      <c r="EJ60" s="127"/>
      <c r="EK60" s="127"/>
      <c r="EL60" s="127"/>
    </row>
    <row r="61" spans="1:147" ht="22.5" customHeight="1">
      <c r="A61" s="114">
        <v>40</v>
      </c>
      <c r="B61" s="2"/>
      <c r="C61" s="175" t="s">
        <v>83</v>
      </c>
      <c r="D61" s="176">
        <v>1</v>
      </c>
      <c r="E61" s="175" t="s">
        <v>83</v>
      </c>
      <c r="F61" s="176">
        <v>1</v>
      </c>
      <c r="G61" s="82"/>
      <c r="H61" s="106"/>
      <c r="K61" s="2"/>
      <c r="L61" s="173" t="s">
        <v>94</v>
      </c>
      <c r="M61" s="174">
        <v>10</v>
      </c>
      <c r="N61" s="4"/>
      <c r="O61" s="43"/>
      <c r="P61" s="173" t="s">
        <v>94</v>
      </c>
      <c r="Q61" s="174">
        <v>10</v>
      </c>
      <c r="R61" s="173" t="s">
        <v>94</v>
      </c>
      <c r="S61" s="174">
        <v>10</v>
      </c>
      <c r="T61" s="2"/>
      <c r="U61" s="210"/>
      <c r="V61" s="11"/>
      <c r="W61" s="251"/>
      <c r="X61" s="252"/>
      <c r="Y61" s="4"/>
      <c r="Z61" s="43"/>
      <c r="AA61" s="4"/>
      <c r="AB61" s="43"/>
      <c r="AC61" s="2"/>
      <c r="AD61" s="6" t="s">
        <v>29</v>
      </c>
      <c r="AE61" s="11"/>
      <c r="AF61" s="6" t="s">
        <v>29</v>
      </c>
      <c r="AG61" s="11"/>
      <c r="AK61" s="158" t="s">
        <v>37</v>
      </c>
      <c r="AL61" s="157">
        <v>13</v>
      </c>
      <c r="AO61" s="36"/>
      <c r="AP61" s="11"/>
      <c r="AT61" s="6" t="s">
        <v>149</v>
      </c>
      <c r="AU61" s="11"/>
      <c r="AX61" s="6" t="s">
        <v>150</v>
      </c>
      <c r="AY61" s="11"/>
      <c r="AZ61" s="2"/>
      <c r="BA61" s="36"/>
      <c r="BB61" s="11"/>
      <c r="BC61" s="36"/>
      <c r="BD61" s="11"/>
      <c r="BE61" s="36"/>
      <c r="BF61" s="11"/>
      <c r="BG61" s="36"/>
      <c r="BH61" s="11"/>
      <c r="BI61" s="36"/>
      <c r="BJ61" s="11"/>
      <c r="BK61" s="36"/>
      <c r="BL61" s="11"/>
      <c r="BN61" s="42"/>
      <c r="BO61" s="148"/>
      <c r="BP61" s="178" t="s">
        <v>47</v>
      </c>
      <c r="BQ61" s="40">
        <v>2</v>
      </c>
      <c r="BR61" s="178" t="s">
        <v>47</v>
      </c>
      <c r="BS61" s="40">
        <v>2</v>
      </c>
      <c r="BT61" s="2"/>
      <c r="BU61" s="255" t="s">
        <v>126</v>
      </c>
      <c r="BV61" s="250">
        <v>3</v>
      </c>
      <c r="BW61" s="256"/>
      <c r="BX61" s="252"/>
      <c r="BY61" s="249" t="s">
        <v>151</v>
      </c>
      <c r="BZ61" s="250">
        <v>4</v>
      </c>
      <c r="CA61" s="2"/>
      <c r="CB61" s="163" t="s">
        <v>152</v>
      </c>
      <c r="CC61" s="157">
        <v>8</v>
      </c>
      <c r="CD61" s="163" t="s">
        <v>152</v>
      </c>
      <c r="CE61" s="157">
        <v>8</v>
      </c>
      <c r="CF61" s="2"/>
      <c r="CG61" s="5"/>
      <c r="CH61" s="45"/>
      <c r="CI61" s="266"/>
      <c r="CJ61" s="270"/>
      <c r="CK61" s="2"/>
      <c r="CL61" s="36"/>
      <c r="CM61" s="11"/>
      <c r="CN61" s="36"/>
      <c r="CO61" s="11"/>
      <c r="CP61" s="2"/>
      <c r="CQ61" s="36" t="s">
        <v>112</v>
      </c>
      <c r="CR61" s="11"/>
      <c r="CS61" s="36" t="s">
        <v>112</v>
      </c>
      <c r="CT61" s="11"/>
      <c r="CU61" s="7"/>
      <c r="CV61" s="45"/>
      <c r="CW61" s="7"/>
      <c r="CX61" s="45"/>
      <c r="CY61" s="2"/>
      <c r="CZ61" s="164">
        <v>40</v>
      </c>
      <c r="DG61" s="74"/>
      <c r="DH61" s="74"/>
      <c r="DI61" s="77" t="s">
        <v>43</v>
      </c>
      <c r="DJ61" s="74"/>
      <c r="DK61" s="74"/>
      <c r="DL61" s="74"/>
      <c r="DM61" s="74"/>
      <c r="DN61" s="76"/>
      <c r="DO61" s="74"/>
      <c r="DP61" s="77" t="s">
        <v>44</v>
      </c>
      <c r="DQ61" s="74"/>
      <c r="DR61" s="74"/>
      <c r="DS61" s="74"/>
      <c r="DT61" s="74"/>
      <c r="DU61" s="76"/>
      <c r="DV61" s="74"/>
      <c r="DW61" s="77" t="s">
        <v>45</v>
      </c>
      <c r="DX61" s="74"/>
      <c r="DY61" s="74"/>
      <c r="DZ61" s="74"/>
      <c r="EA61" s="74"/>
    </row>
    <row r="62" spans="1:147" ht="22.5" customHeight="1" thickBot="1">
      <c r="A62" s="114">
        <v>39</v>
      </c>
      <c r="B62" s="2"/>
      <c r="C62" s="173" t="s">
        <v>85</v>
      </c>
      <c r="D62" s="174">
        <v>4</v>
      </c>
      <c r="E62" s="173" t="s">
        <v>85</v>
      </c>
      <c r="F62" s="174">
        <v>4</v>
      </c>
      <c r="G62" s="179" t="s">
        <v>98</v>
      </c>
      <c r="H62" s="174">
        <v>5</v>
      </c>
      <c r="I62" s="173" t="s">
        <v>15</v>
      </c>
      <c r="J62" s="174">
        <v>1</v>
      </c>
      <c r="K62" s="2"/>
      <c r="L62" s="39" t="s">
        <v>95</v>
      </c>
      <c r="M62" s="95"/>
      <c r="N62" s="175" t="s">
        <v>25</v>
      </c>
      <c r="O62" s="176">
        <v>1</v>
      </c>
      <c r="P62" s="39" t="s">
        <v>95</v>
      </c>
      <c r="Q62" s="95"/>
      <c r="R62" s="39" t="s">
        <v>95</v>
      </c>
      <c r="S62" s="95"/>
      <c r="T62" s="2"/>
      <c r="U62" s="210"/>
      <c r="V62" s="11"/>
      <c r="W62" s="251"/>
      <c r="X62" s="252"/>
      <c r="Y62" s="158" t="s">
        <v>88</v>
      </c>
      <c r="Z62" s="157">
        <v>9</v>
      </c>
      <c r="AA62" s="158" t="s">
        <v>88</v>
      </c>
      <c r="AB62" s="157">
        <v>9</v>
      </c>
      <c r="AC62" s="2"/>
      <c r="AD62" s="7"/>
      <c r="AE62" s="11"/>
      <c r="AF62" s="7"/>
      <c r="AG62" s="11"/>
      <c r="AK62" s="36" t="s">
        <v>38</v>
      </c>
      <c r="AL62" s="45"/>
      <c r="AO62" s="36"/>
      <c r="AP62" s="11"/>
      <c r="AT62" s="4"/>
      <c r="AU62" s="43"/>
      <c r="AX62" s="4"/>
      <c r="AY62" s="43"/>
      <c r="AZ62" s="2"/>
      <c r="BA62" s="36"/>
      <c r="BB62" s="11"/>
      <c r="BC62" s="36"/>
      <c r="BD62" s="11"/>
      <c r="BE62" s="36"/>
      <c r="BF62" s="11"/>
      <c r="BG62" s="36"/>
      <c r="BH62" s="11"/>
      <c r="BI62" s="36"/>
      <c r="BJ62" s="11"/>
      <c r="BK62" s="36"/>
      <c r="BL62" s="11"/>
      <c r="BN62" s="177" t="s">
        <v>25</v>
      </c>
      <c r="BO62" s="160">
        <v>1</v>
      </c>
      <c r="BP62" s="42"/>
      <c r="BQ62" s="148"/>
      <c r="BR62" s="42"/>
      <c r="BS62" s="148"/>
      <c r="BT62" s="2"/>
      <c r="BU62" s="256"/>
      <c r="BV62" s="252"/>
      <c r="BW62" s="256"/>
      <c r="BX62" s="252"/>
      <c r="BY62" s="251"/>
      <c r="BZ62" s="252"/>
      <c r="CA62" s="2"/>
      <c r="CB62" s="44" t="s">
        <v>114</v>
      </c>
      <c r="CC62" s="11"/>
      <c r="CD62" s="44" t="s">
        <v>114</v>
      </c>
      <c r="CE62" s="11"/>
      <c r="CF62" s="2"/>
      <c r="CG62" s="5"/>
      <c r="CH62" s="45"/>
      <c r="CI62" s="266"/>
      <c r="CJ62" s="270"/>
      <c r="CK62" s="2"/>
      <c r="CL62" s="36"/>
      <c r="CM62" s="11"/>
      <c r="CN62" s="36"/>
      <c r="CO62" s="11"/>
      <c r="CP62" s="2"/>
      <c r="CQ62" s="5"/>
      <c r="CR62" s="45"/>
      <c r="CS62" s="5"/>
      <c r="CT62" s="45"/>
      <c r="CU62" s="7"/>
      <c r="CV62" s="45"/>
      <c r="CW62" s="7"/>
      <c r="CX62" s="45"/>
      <c r="CY62" s="2"/>
      <c r="CZ62" s="164">
        <v>39</v>
      </c>
      <c r="DG62" s="74"/>
      <c r="DH62" s="74"/>
      <c r="DI62" s="74"/>
      <c r="DJ62" s="74"/>
      <c r="DK62" s="74"/>
      <c r="DL62" s="74"/>
      <c r="DM62" s="74"/>
      <c r="DN62" s="76"/>
      <c r="DO62" s="74"/>
      <c r="DP62" s="74"/>
      <c r="DQ62" s="74"/>
      <c r="DR62" s="74"/>
      <c r="DS62" s="74"/>
      <c r="DT62" s="74"/>
      <c r="DU62" s="76"/>
      <c r="DV62" s="74"/>
      <c r="DW62" s="74"/>
      <c r="DX62" s="74"/>
      <c r="DY62" s="74"/>
      <c r="DZ62" s="74"/>
      <c r="EA62" s="74"/>
    </row>
    <row r="63" spans="1:147" ht="22.5" customHeight="1">
      <c r="A63" s="114">
        <v>38</v>
      </c>
      <c r="B63" s="2"/>
      <c r="C63" s="39" t="s">
        <v>50</v>
      </c>
      <c r="D63" s="95"/>
      <c r="E63" s="39" t="s">
        <v>50</v>
      </c>
      <c r="F63" s="95"/>
      <c r="G63" s="59" t="s">
        <v>153</v>
      </c>
      <c r="H63" s="118"/>
      <c r="I63" s="179" t="s">
        <v>81</v>
      </c>
      <c r="J63" s="174">
        <v>6</v>
      </c>
      <c r="K63" s="2"/>
      <c r="L63" s="39"/>
      <c r="M63" s="95"/>
      <c r="N63" s="175" t="s">
        <v>26</v>
      </c>
      <c r="O63" s="176">
        <v>1</v>
      </c>
      <c r="P63" s="39"/>
      <c r="Q63" s="95"/>
      <c r="R63" s="39"/>
      <c r="S63" s="95"/>
      <c r="T63" s="2"/>
      <c r="U63" s="211"/>
      <c r="V63" s="11"/>
      <c r="W63" s="251"/>
      <c r="X63" s="252"/>
      <c r="Y63" s="36" t="s">
        <v>154</v>
      </c>
      <c r="Z63" s="11"/>
      <c r="AA63" s="36" t="s">
        <v>155</v>
      </c>
      <c r="AB63" s="11"/>
      <c r="AC63" s="2"/>
      <c r="AD63" s="6"/>
      <c r="AE63" s="11"/>
      <c r="AF63" s="6"/>
      <c r="AG63" s="11"/>
      <c r="AK63" s="5"/>
      <c r="AL63" s="45"/>
      <c r="AO63" s="5"/>
      <c r="AP63" s="45"/>
      <c r="AT63" s="178" t="s">
        <v>47</v>
      </c>
      <c r="AU63" s="40">
        <v>2</v>
      </c>
      <c r="AX63" s="178" t="s">
        <v>47</v>
      </c>
      <c r="AY63" s="40">
        <v>2</v>
      </c>
      <c r="AZ63" s="2"/>
      <c r="BA63" s="36"/>
      <c r="BB63" s="11"/>
      <c r="BC63" s="36"/>
      <c r="BD63" s="11"/>
      <c r="BE63" s="36"/>
      <c r="BF63" s="11"/>
      <c r="BG63" s="36"/>
      <c r="BH63" s="11"/>
      <c r="BI63" s="36"/>
      <c r="BJ63" s="11"/>
      <c r="BK63" s="36"/>
      <c r="BL63" s="11"/>
      <c r="BN63" s="158" t="s">
        <v>78</v>
      </c>
      <c r="BO63" s="40">
        <v>10</v>
      </c>
      <c r="BP63" s="177" t="s">
        <v>25</v>
      </c>
      <c r="BQ63" s="160">
        <v>1</v>
      </c>
      <c r="BR63" s="177" t="s">
        <v>25</v>
      </c>
      <c r="BS63" s="160">
        <v>1</v>
      </c>
      <c r="BT63" s="2"/>
      <c r="BU63" s="259"/>
      <c r="BV63" s="254"/>
      <c r="BW63" s="256"/>
      <c r="BX63" s="252"/>
      <c r="BY63" s="251"/>
      <c r="BZ63" s="252"/>
      <c r="CA63" s="2"/>
      <c r="CB63" s="44"/>
      <c r="CC63" s="11"/>
      <c r="CD63" s="44"/>
      <c r="CE63" s="11"/>
      <c r="CF63" s="2"/>
      <c r="CG63" s="36"/>
      <c r="CH63" s="11"/>
      <c r="CI63" s="267"/>
      <c r="CJ63" s="271"/>
      <c r="CK63" s="2"/>
      <c r="CL63" s="36"/>
      <c r="CM63" s="11"/>
      <c r="CN63" s="36"/>
      <c r="CO63" s="11"/>
      <c r="CP63" s="2"/>
      <c r="CQ63" s="5"/>
      <c r="CR63" s="45"/>
      <c r="CS63" s="5"/>
      <c r="CT63" s="45"/>
      <c r="CU63" s="7"/>
      <c r="CV63" s="45"/>
      <c r="CW63" s="7"/>
      <c r="CX63" s="45"/>
      <c r="CY63" s="2"/>
      <c r="CZ63" s="164">
        <v>38</v>
      </c>
      <c r="DG63" s="74"/>
      <c r="DH63" s="74"/>
      <c r="DI63" s="140">
        <v>50</v>
      </c>
      <c r="DJ63" s="141">
        <v>50</v>
      </c>
      <c r="DK63" s="141">
        <v>50</v>
      </c>
      <c r="DL63" s="141">
        <v>50</v>
      </c>
      <c r="DM63" s="142">
        <v>50</v>
      </c>
      <c r="DN63" s="76"/>
      <c r="DO63" s="74"/>
      <c r="DP63" s="140">
        <v>50</v>
      </c>
      <c r="DQ63" s="141">
        <v>50</v>
      </c>
      <c r="DR63" s="141">
        <v>50</v>
      </c>
      <c r="DS63" s="141">
        <v>50</v>
      </c>
      <c r="DT63" s="142">
        <v>50</v>
      </c>
      <c r="DU63" s="76"/>
      <c r="DV63" s="74"/>
      <c r="DW63" s="140">
        <v>50</v>
      </c>
      <c r="DX63" s="141">
        <v>50</v>
      </c>
      <c r="DY63" s="141">
        <v>50</v>
      </c>
      <c r="DZ63" s="141">
        <v>50</v>
      </c>
      <c r="EA63" s="142">
        <v>50</v>
      </c>
    </row>
    <row r="64" spans="1:147" ht="22.5" customHeight="1">
      <c r="A64" s="164">
        <v>37</v>
      </c>
      <c r="B64" s="2"/>
      <c r="C64" s="117"/>
      <c r="D64" s="95"/>
      <c r="E64" s="117"/>
      <c r="F64" s="95"/>
      <c r="G64" s="59" t="s">
        <v>50</v>
      </c>
      <c r="H64" s="118"/>
      <c r="I64" s="59" t="s">
        <v>82</v>
      </c>
      <c r="J64" s="116"/>
      <c r="K64" s="2"/>
      <c r="L64" s="39"/>
      <c r="M64" s="95"/>
      <c r="N64" s="173" t="s">
        <v>156</v>
      </c>
      <c r="O64" s="174">
        <v>2</v>
      </c>
      <c r="P64" s="39"/>
      <c r="Q64" s="95"/>
      <c r="R64" s="39"/>
      <c r="S64" s="95"/>
      <c r="T64" s="2"/>
      <c r="U64" s="122"/>
      <c r="V64" s="119"/>
      <c r="W64" s="253"/>
      <c r="X64" s="254"/>
      <c r="Y64" s="36" t="s">
        <v>157</v>
      </c>
      <c r="Z64" s="11"/>
      <c r="AA64" s="36" t="s">
        <v>157</v>
      </c>
      <c r="AB64" s="11"/>
      <c r="AC64" s="2"/>
      <c r="AD64" s="6"/>
      <c r="AE64" s="11"/>
      <c r="AF64" s="6"/>
      <c r="AG64" s="11"/>
      <c r="AH64" s="2"/>
      <c r="AK64" s="5"/>
      <c r="AL64" s="45"/>
      <c r="AO64" s="5"/>
      <c r="AP64" s="45"/>
      <c r="AQ64" s="2"/>
      <c r="AT64" s="42"/>
      <c r="AU64" s="148"/>
      <c r="AX64" s="42"/>
      <c r="AY64" s="148"/>
      <c r="AZ64" s="2"/>
      <c r="BA64" s="36"/>
      <c r="BB64" s="11"/>
      <c r="BC64" s="36"/>
      <c r="BD64" s="11"/>
      <c r="BE64" s="36"/>
      <c r="BF64" s="11"/>
      <c r="BG64" s="36"/>
      <c r="BH64" s="11"/>
      <c r="BI64" s="36"/>
      <c r="BJ64" s="11"/>
      <c r="BK64" s="36"/>
      <c r="BL64" s="11"/>
      <c r="BN64" s="36" t="s">
        <v>158</v>
      </c>
      <c r="BO64" s="110"/>
      <c r="BP64" s="158" t="s">
        <v>78</v>
      </c>
      <c r="BQ64" s="157">
        <v>9</v>
      </c>
      <c r="BR64" s="158" t="s">
        <v>78</v>
      </c>
      <c r="BS64" s="157">
        <v>9</v>
      </c>
      <c r="BT64" s="2"/>
      <c r="BU64" s="265" t="s">
        <v>159</v>
      </c>
      <c r="BV64" s="250">
        <v>3</v>
      </c>
      <c r="BW64" s="256"/>
      <c r="BX64" s="252"/>
      <c r="BY64" s="253"/>
      <c r="BZ64" s="254"/>
      <c r="CA64" s="2"/>
      <c r="CB64" s="44"/>
      <c r="CC64" s="11"/>
      <c r="CD64" s="44"/>
      <c r="CE64" s="11"/>
      <c r="CF64" s="2"/>
      <c r="CG64" s="36"/>
      <c r="CH64" s="11"/>
      <c r="CI64" s="163" t="s">
        <v>160</v>
      </c>
      <c r="CJ64" s="157">
        <v>2</v>
      </c>
      <c r="CK64" s="2"/>
      <c r="CL64" s="36"/>
      <c r="CM64" s="11"/>
      <c r="CN64" s="36"/>
      <c r="CO64" s="11"/>
      <c r="CP64" s="2"/>
      <c r="CQ64" s="5"/>
      <c r="CR64" s="45"/>
      <c r="CS64" s="5"/>
      <c r="CT64" s="45"/>
      <c r="CU64" s="7"/>
      <c r="CV64" s="45"/>
      <c r="CW64" s="7"/>
      <c r="CX64" s="45"/>
      <c r="CY64" s="2"/>
      <c r="CZ64" s="164">
        <v>37</v>
      </c>
      <c r="DG64" s="74"/>
      <c r="DH64" s="74"/>
      <c r="DI64" s="143"/>
      <c r="DJ64" s="167"/>
      <c r="DK64" s="167"/>
      <c r="DL64" s="167"/>
      <c r="DM64" s="64"/>
      <c r="DN64" s="76"/>
      <c r="DO64" s="74"/>
      <c r="DP64" s="143"/>
      <c r="DQ64" s="167"/>
      <c r="DR64" s="167"/>
      <c r="DS64" s="167"/>
      <c r="DT64" s="64"/>
      <c r="DU64" s="76"/>
      <c r="DV64" s="74"/>
      <c r="DW64" s="143"/>
      <c r="DX64" s="167"/>
      <c r="DY64" s="167"/>
      <c r="DZ64" s="167"/>
      <c r="EA64" s="64"/>
    </row>
    <row r="65" spans="1:131" ht="22.5" customHeight="1">
      <c r="A65" s="164">
        <v>36</v>
      </c>
      <c r="B65" s="2"/>
      <c r="C65" s="53"/>
      <c r="D65" s="94"/>
      <c r="E65" s="53"/>
      <c r="F65" s="94"/>
      <c r="G65" s="80"/>
      <c r="H65" s="118"/>
      <c r="I65" s="125"/>
      <c r="J65" s="116"/>
      <c r="K65" s="2"/>
      <c r="L65" s="39"/>
      <c r="M65" s="95"/>
      <c r="N65" s="120" t="s">
        <v>161</v>
      </c>
      <c r="O65" s="94"/>
      <c r="P65" s="39"/>
      <c r="Q65" s="95"/>
      <c r="R65" s="39"/>
      <c r="S65" s="95"/>
      <c r="T65" s="2"/>
      <c r="U65" s="158" t="s">
        <v>88</v>
      </c>
      <c r="V65" s="157">
        <v>9</v>
      </c>
      <c r="W65" s="181" t="s">
        <v>113</v>
      </c>
      <c r="X65" s="174">
        <v>2</v>
      </c>
      <c r="Y65" s="5"/>
      <c r="Z65" s="45"/>
      <c r="AA65" s="5"/>
      <c r="AB65" s="45"/>
      <c r="AD65" s="6"/>
      <c r="AE65" s="11"/>
      <c r="AF65" s="6"/>
      <c r="AG65" s="11"/>
      <c r="AH65" s="2"/>
      <c r="AK65" s="36"/>
      <c r="AL65" s="11"/>
      <c r="AO65" s="36"/>
      <c r="AP65" s="11"/>
      <c r="AQ65" s="2"/>
      <c r="AT65" s="158" t="s">
        <v>182</v>
      </c>
      <c r="AU65" s="157">
        <v>2</v>
      </c>
      <c r="AX65" s="158" t="s">
        <v>182</v>
      </c>
      <c r="AY65" s="157">
        <v>2</v>
      </c>
      <c r="AZ65" s="2"/>
      <c r="BA65" s="36"/>
      <c r="BB65" s="11"/>
      <c r="BC65" s="36"/>
      <c r="BD65" s="11"/>
      <c r="BE65" s="36"/>
      <c r="BF65" s="11"/>
      <c r="BG65" s="36"/>
      <c r="BH65" s="11"/>
      <c r="BI65" s="36"/>
      <c r="BJ65" s="11"/>
      <c r="BK65" s="36"/>
      <c r="BL65" s="11"/>
      <c r="BN65" s="36" t="s">
        <v>162</v>
      </c>
      <c r="BO65" s="110"/>
      <c r="BP65" s="36" t="s">
        <v>158</v>
      </c>
      <c r="BQ65" s="11"/>
      <c r="BR65" s="36" t="s">
        <v>158</v>
      </c>
      <c r="BS65" s="11"/>
      <c r="BT65" s="2"/>
      <c r="BU65" s="258" t="s">
        <v>163</v>
      </c>
      <c r="BV65" s="252"/>
      <c r="BW65" s="256"/>
      <c r="BX65" s="252"/>
      <c r="BY65" s="249" t="s">
        <v>146</v>
      </c>
      <c r="BZ65" s="250">
        <v>2</v>
      </c>
      <c r="CA65" s="2"/>
      <c r="CB65" s="44"/>
      <c r="CC65" s="11"/>
      <c r="CD65" s="44"/>
      <c r="CE65" s="11"/>
      <c r="CF65" s="2"/>
      <c r="CG65" s="36"/>
      <c r="CH65" s="11"/>
      <c r="CI65" s="57" t="s">
        <v>164</v>
      </c>
      <c r="CJ65" s="78"/>
      <c r="CK65" s="2"/>
      <c r="CL65" s="36"/>
      <c r="CM65" s="11"/>
      <c r="CN65" s="36"/>
      <c r="CO65" s="11"/>
      <c r="CP65" s="2"/>
      <c r="CQ65" s="5"/>
      <c r="CR65" s="45"/>
      <c r="CS65" s="5"/>
      <c r="CT65" s="45"/>
      <c r="CU65" s="7"/>
      <c r="CV65" s="45"/>
      <c r="CW65" s="7"/>
      <c r="CX65" s="45"/>
      <c r="CY65" s="2"/>
      <c r="CZ65" s="164">
        <v>36</v>
      </c>
      <c r="DG65" s="74"/>
      <c r="DH65" s="74"/>
      <c r="DI65" s="143"/>
      <c r="DJ65" s="167"/>
      <c r="DK65" s="167"/>
      <c r="DL65" s="167"/>
      <c r="DM65" s="64"/>
      <c r="DN65" s="76"/>
      <c r="DO65" s="74"/>
      <c r="DP65" s="143"/>
      <c r="DQ65" s="167"/>
      <c r="DR65" s="167"/>
      <c r="DS65" s="167"/>
      <c r="DT65" s="64"/>
      <c r="DU65" s="76"/>
      <c r="DV65" s="74"/>
      <c r="DW65" s="143"/>
      <c r="DX65" s="167"/>
      <c r="DY65" s="167"/>
      <c r="DZ65" s="167"/>
      <c r="EA65" s="64"/>
    </row>
    <row r="66" spans="1:131" ht="22.5" customHeight="1">
      <c r="A66" s="164">
        <v>35</v>
      </c>
      <c r="B66" s="2"/>
      <c r="C66" s="173" t="s">
        <v>86</v>
      </c>
      <c r="D66" s="174">
        <v>4</v>
      </c>
      <c r="E66" s="173" t="s">
        <v>86</v>
      </c>
      <c r="F66" s="174">
        <v>4</v>
      </c>
      <c r="G66" s="82"/>
      <c r="H66" s="119"/>
      <c r="I66" s="125"/>
      <c r="J66" s="116"/>
      <c r="K66" s="2"/>
      <c r="L66" s="39"/>
      <c r="M66" s="95"/>
      <c r="N66" s="201" t="s">
        <v>132</v>
      </c>
      <c r="O66" s="102">
        <v>4</v>
      </c>
      <c r="P66" s="39"/>
      <c r="Q66" s="95"/>
      <c r="R66" s="39"/>
      <c r="S66" s="95"/>
      <c r="T66" s="2"/>
      <c r="U66" s="36" t="s">
        <v>154</v>
      </c>
      <c r="V66" s="11"/>
      <c r="W66" s="208"/>
      <c r="X66" s="96"/>
      <c r="Y66" s="5"/>
      <c r="Z66" s="45"/>
      <c r="AA66" s="5"/>
      <c r="AB66" s="45"/>
      <c r="AD66" s="7"/>
      <c r="AE66" s="45"/>
      <c r="AF66" s="7"/>
      <c r="AG66" s="45"/>
      <c r="AH66" s="2"/>
      <c r="AK66" s="36"/>
      <c r="AL66" s="11"/>
      <c r="AO66" s="36"/>
      <c r="AP66" s="11"/>
      <c r="AQ66" s="2"/>
      <c r="AR66" s="178" t="s">
        <v>13</v>
      </c>
      <c r="AS66" s="40">
        <v>2</v>
      </c>
      <c r="AT66" s="36"/>
      <c r="AU66" s="78"/>
      <c r="AV66" s="178" t="s">
        <v>13</v>
      </c>
      <c r="AW66" s="40">
        <v>2</v>
      </c>
      <c r="AX66" s="36"/>
      <c r="AY66" s="78"/>
      <c r="AZ66" s="2"/>
      <c r="BA66" s="36"/>
      <c r="BB66" s="11"/>
      <c r="BC66" s="36"/>
      <c r="BD66" s="11"/>
      <c r="BE66" s="36"/>
      <c r="BF66" s="11"/>
      <c r="BG66" s="36"/>
      <c r="BH66" s="11"/>
      <c r="BI66" s="36"/>
      <c r="BJ66" s="11"/>
      <c r="BK66" s="36"/>
      <c r="BL66" s="11"/>
      <c r="BM66" s="2"/>
      <c r="BN66" s="5"/>
      <c r="BO66" s="41"/>
      <c r="BP66" s="36" t="s">
        <v>166</v>
      </c>
      <c r="BQ66" s="11"/>
      <c r="BR66" s="36" t="s">
        <v>166</v>
      </c>
      <c r="BS66" s="11"/>
      <c r="BT66" s="2"/>
      <c r="BU66" s="259"/>
      <c r="BV66" s="254"/>
      <c r="BW66" s="288"/>
      <c r="BX66" s="254"/>
      <c r="BY66" s="253" t="s">
        <v>167</v>
      </c>
      <c r="BZ66" s="254"/>
      <c r="CA66" s="2"/>
      <c r="CB66" s="44"/>
      <c r="CC66" s="11"/>
      <c r="CD66" s="44"/>
      <c r="CE66" s="11"/>
      <c r="CF66" s="2"/>
      <c r="CG66" s="36"/>
      <c r="CH66" s="11"/>
      <c r="CI66" s="163" t="s">
        <v>107</v>
      </c>
      <c r="CJ66" s="157">
        <v>16</v>
      </c>
      <c r="CK66" s="2"/>
      <c r="CL66" s="36"/>
      <c r="CM66" s="11"/>
      <c r="CN66" s="36"/>
      <c r="CO66" s="11"/>
      <c r="CP66" s="2"/>
      <c r="CQ66" s="5"/>
      <c r="CR66" s="45"/>
      <c r="CS66" s="5"/>
      <c r="CT66" s="45"/>
      <c r="CU66" s="7"/>
      <c r="CV66" s="45"/>
      <c r="CW66" s="7"/>
      <c r="CX66" s="45"/>
      <c r="CY66" s="2"/>
      <c r="CZ66" s="164">
        <v>35</v>
      </c>
      <c r="DG66" s="74"/>
      <c r="DH66" s="74"/>
      <c r="DI66" s="61"/>
      <c r="DJ66" s="167"/>
      <c r="DK66" s="167"/>
      <c r="DL66" s="167"/>
      <c r="DM66" s="62"/>
      <c r="DN66" s="76"/>
      <c r="DO66" s="74"/>
      <c r="DP66" s="61"/>
      <c r="DQ66" s="167"/>
      <c r="DR66" s="167"/>
      <c r="DS66" s="167"/>
      <c r="DT66" s="62"/>
      <c r="DU66" s="76"/>
      <c r="DV66" s="74"/>
      <c r="DW66" s="61"/>
      <c r="DX66" s="167"/>
      <c r="DY66" s="167"/>
      <c r="DZ66" s="167"/>
      <c r="EA66" s="62"/>
    </row>
    <row r="67" spans="1:131" ht="22.5" customHeight="1">
      <c r="A67" s="164">
        <v>34</v>
      </c>
      <c r="B67" s="2"/>
      <c r="C67" s="39" t="s">
        <v>87</v>
      </c>
      <c r="D67" s="95"/>
      <c r="E67" s="39" t="s">
        <v>87</v>
      </c>
      <c r="F67" s="95"/>
      <c r="G67" s="180" t="s">
        <v>132</v>
      </c>
      <c r="H67" s="174">
        <v>3</v>
      </c>
      <c r="I67" s="125"/>
      <c r="J67" s="116"/>
      <c r="K67" s="2"/>
      <c r="L67" s="39"/>
      <c r="M67" s="95"/>
      <c r="N67" s="202" t="s">
        <v>137</v>
      </c>
      <c r="O67" s="203"/>
      <c r="P67" s="39"/>
      <c r="Q67" s="95"/>
      <c r="R67" s="39"/>
      <c r="S67" s="95"/>
      <c r="T67" s="2"/>
      <c r="U67" s="36" t="s">
        <v>157</v>
      </c>
      <c r="V67" s="11"/>
      <c r="W67" s="175" t="s">
        <v>15</v>
      </c>
      <c r="X67" s="176">
        <v>1</v>
      </c>
      <c r="Y67" s="36"/>
      <c r="Z67" s="11"/>
      <c r="AA67" s="36"/>
      <c r="AB67" s="11"/>
      <c r="AD67" s="7"/>
      <c r="AE67" s="45"/>
      <c r="AF67" s="7"/>
      <c r="AG67" s="45"/>
      <c r="AH67" s="2"/>
      <c r="AK67" s="36"/>
      <c r="AL67" s="11"/>
      <c r="AO67" s="36"/>
      <c r="AP67" s="11"/>
      <c r="AQ67" s="2"/>
      <c r="AR67" s="6"/>
      <c r="AS67" s="11"/>
      <c r="AT67" s="158" t="s">
        <v>189</v>
      </c>
      <c r="AU67" s="157">
        <v>2</v>
      </c>
      <c r="AV67" s="6"/>
      <c r="AW67" s="11"/>
      <c r="AX67" s="158" t="s">
        <v>189</v>
      </c>
      <c r="AY67" s="157">
        <v>2</v>
      </c>
      <c r="AZ67" s="2"/>
      <c r="BA67" s="36"/>
      <c r="BB67" s="78"/>
      <c r="BC67" s="36"/>
      <c r="BD67" s="78"/>
      <c r="BE67" s="36"/>
      <c r="BF67" s="78"/>
      <c r="BG67" s="36"/>
      <c r="BH67" s="78"/>
      <c r="BI67" s="36"/>
      <c r="BJ67" s="78"/>
      <c r="BK67" s="36"/>
      <c r="BL67" s="78"/>
      <c r="BM67" s="2"/>
      <c r="BN67" s="36"/>
      <c r="BO67" s="110"/>
      <c r="BP67" s="36"/>
      <c r="BQ67" s="11"/>
      <c r="BR67" s="36"/>
      <c r="BS67" s="11"/>
      <c r="BT67" s="2"/>
      <c r="BU67" s="242" t="s">
        <v>15</v>
      </c>
      <c r="BV67" s="243">
        <v>1</v>
      </c>
      <c r="BW67" s="242" t="s">
        <v>15</v>
      </c>
      <c r="BX67" s="243">
        <v>1</v>
      </c>
      <c r="BY67" s="242" t="s">
        <v>15</v>
      </c>
      <c r="BZ67" s="243">
        <v>1</v>
      </c>
      <c r="CA67" s="2"/>
      <c r="CB67" s="44"/>
      <c r="CC67" s="11"/>
      <c r="CD67" s="44"/>
      <c r="CE67" s="11"/>
      <c r="CF67" s="2"/>
      <c r="CG67" s="36"/>
      <c r="CH67" s="11"/>
      <c r="CI67" s="44" t="s">
        <v>168</v>
      </c>
      <c r="CJ67" s="45"/>
      <c r="CK67" s="2"/>
      <c r="CL67" s="36"/>
      <c r="CM67" s="11"/>
      <c r="CN67" s="36"/>
      <c r="CO67" s="11"/>
      <c r="CP67" s="2"/>
      <c r="CQ67" s="5"/>
      <c r="CR67" s="45"/>
      <c r="CS67" s="5"/>
      <c r="CT67" s="45"/>
      <c r="CU67" s="7"/>
      <c r="CV67" s="45"/>
      <c r="CW67" s="7"/>
      <c r="CX67" s="45"/>
      <c r="CY67" s="2"/>
      <c r="CZ67" s="164">
        <v>34</v>
      </c>
      <c r="DG67" s="74"/>
      <c r="DH67" s="74"/>
      <c r="DI67" s="61"/>
      <c r="DJ67" s="167"/>
      <c r="DK67" s="167"/>
      <c r="DL67" s="167"/>
      <c r="DM67" s="62"/>
      <c r="DN67" s="76"/>
      <c r="DO67" s="74"/>
      <c r="DP67" s="61"/>
      <c r="DQ67" s="167"/>
      <c r="DR67" s="167"/>
      <c r="DS67" s="167"/>
      <c r="DT67" s="62"/>
      <c r="DU67" s="79"/>
      <c r="DV67" s="74"/>
      <c r="DW67" s="61"/>
      <c r="DX67" s="167"/>
      <c r="DY67" s="167"/>
      <c r="DZ67" s="167"/>
      <c r="EA67" s="62"/>
    </row>
    <row r="68" spans="1:131" ht="22.5" customHeight="1">
      <c r="A68" s="114">
        <v>33</v>
      </c>
      <c r="B68" s="2"/>
      <c r="C68" s="39" t="s">
        <v>90</v>
      </c>
      <c r="D68" s="95"/>
      <c r="E68" s="39" t="s">
        <v>90</v>
      </c>
      <c r="F68" s="95"/>
      <c r="G68" s="121" t="s">
        <v>169</v>
      </c>
      <c r="H68" s="95"/>
      <c r="I68" s="200"/>
      <c r="J68" s="96"/>
      <c r="K68" s="2"/>
      <c r="L68" s="39"/>
      <c r="M68" s="95"/>
      <c r="N68" s="5"/>
      <c r="O68" s="41"/>
      <c r="P68" s="39"/>
      <c r="Q68" s="95"/>
      <c r="R68" s="39"/>
      <c r="S68" s="95"/>
      <c r="T68" s="2"/>
      <c r="U68" s="5"/>
      <c r="V68" s="45"/>
      <c r="W68" s="209" t="s">
        <v>119</v>
      </c>
      <c r="X68" s="157">
        <v>7</v>
      </c>
      <c r="Y68" s="36"/>
      <c r="Z68" s="11"/>
      <c r="AA68" s="36"/>
      <c r="AB68" s="11"/>
      <c r="AD68" s="7"/>
      <c r="AE68" s="45"/>
      <c r="AF68" s="7"/>
      <c r="AG68" s="45"/>
      <c r="AH68" s="2"/>
      <c r="AK68" s="36"/>
      <c r="AL68" s="11"/>
      <c r="AO68" s="36"/>
      <c r="AP68" s="11"/>
      <c r="AQ68" s="2"/>
      <c r="AR68" s="158" t="s">
        <v>182</v>
      </c>
      <c r="AS68" s="157">
        <v>2</v>
      </c>
      <c r="AT68" s="36"/>
      <c r="AU68" s="78"/>
      <c r="AV68" s="158" t="s">
        <v>182</v>
      </c>
      <c r="AW68" s="157">
        <v>2</v>
      </c>
      <c r="AX68" s="36"/>
      <c r="AY68" s="78"/>
      <c r="AZ68" s="2"/>
      <c r="BA68" s="163" t="s">
        <v>134</v>
      </c>
      <c r="BB68" s="157">
        <v>4</v>
      </c>
      <c r="BC68" s="163" t="s">
        <v>134</v>
      </c>
      <c r="BD68" s="157">
        <v>4</v>
      </c>
      <c r="BE68" s="163" t="s">
        <v>134</v>
      </c>
      <c r="BF68" s="157">
        <v>4</v>
      </c>
      <c r="BG68" s="163" t="s">
        <v>134</v>
      </c>
      <c r="BH68" s="157">
        <v>4</v>
      </c>
      <c r="BI68" s="163" t="s">
        <v>134</v>
      </c>
      <c r="BJ68" s="157">
        <v>4</v>
      </c>
      <c r="BK68" s="163" t="s">
        <v>134</v>
      </c>
      <c r="BL68" s="157">
        <v>4</v>
      </c>
      <c r="BM68" s="2"/>
      <c r="BN68" s="36"/>
      <c r="BO68" s="110"/>
      <c r="BP68" s="36"/>
      <c r="BQ68" s="11"/>
      <c r="BR68" s="36"/>
      <c r="BS68" s="11"/>
      <c r="BT68" s="2"/>
      <c r="BU68" s="177" t="s">
        <v>115</v>
      </c>
      <c r="BV68" s="160">
        <v>1</v>
      </c>
      <c r="BW68" s="177" t="s">
        <v>115</v>
      </c>
      <c r="BX68" s="160">
        <v>1</v>
      </c>
      <c r="BY68" s="177" t="s">
        <v>115</v>
      </c>
      <c r="BZ68" s="160">
        <v>1</v>
      </c>
      <c r="CA68" s="2"/>
      <c r="CB68" s="57"/>
      <c r="CC68" s="78"/>
      <c r="CD68" s="57"/>
      <c r="CE68" s="78"/>
      <c r="CF68" s="2"/>
      <c r="CG68" s="36"/>
      <c r="CH68" s="11"/>
      <c r="CI68" s="5"/>
      <c r="CJ68" s="45"/>
      <c r="CK68" s="2"/>
      <c r="CL68" s="36"/>
      <c r="CM68" s="11"/>
      <c r="CN68" s="37"/>
      <c r="CO68" s="78"/>
      <c r="CP68" s="2"/>
      <c r="CQ68" s="5"/>
      <c r="CR68" s="45"/>
      <c r="CS68" s="5"/>
      <c r="CT68" s="45"/>
      <c r="CU68" s="7"/>
      <c r="CV68" s="45"/>
      <c r="CW68" s="7"/>
      <c r="CX68" s="45"/>
      <c r="CY68" s="2"/>
      <c r="CZ68" s="164">
        <v>33</v>
      </c>
      <c r="DG68" s="74"/>
      <c r="DH68" s="74"/>
      <c r="DI68" s="55"/>
      <c r="DJ68" s="167"/>
      <c r="DK68" s="167"/>
      <c r="DL68" s="167"/>
      <c r="DM68" s="56"/>
      <c r="DN68" s="79"/>
      <c r="DO68" s="74"/>
      <c r="DP68" s="55"/>
      <c r="DQ68" s="167"/>
      <c r="DR68" s="167"/>
      <c r="DS68" s="167"/>
      <c r="DT68" s="56"/>
      <c r="DU68" s="79"/>
      <c r="DV68" s="74"/>
      <c r="DW68" s="55"/>
      <c r="DX68" s="167"/>
      <c r="DY68" s="167"/>
      <c r="DZ68" s="167"/>
      <c r="EA68" s="56"/>
    </row>
    <row r="69" spans="1:131" ht="22.5" customHeight="1">
      <c r="A69" s="114">
        <v>32</v>
      </c>
      <c r="B69" s="2"/>
      <c r="C69" s="53"/>
      <c r="D69" s="94"/>
      <c r="E69" s="53"/>
      <c r="F69" s="94"/>
      <c r="G69" s="122"/>
      <c r="H69" s="119"/>
      <c r="I69" s="175" t="s">
        <v>15</v>
      </c>
      <c r="J69" s="176">
        <v>1</v>
      </c>
      <c r="K69" s="2"/>
      <c r="L69" s="117"/>
      <c r="M69" s="116"/>
      <c r="N69" s="53"/>
      <c r="O69" s="204"/>
      <c r="P69" s="117"/>
      <c r="Q69" s="116"/>
      <c r="R69" s="117"/>
      <c r="S69" s="116"/>
      <c r="T69" s="2"/>
      <c r="U69" s="5"/>
      <c r="V69" s="45"/>
      <c r="W69" s="210" t="s">
        <v>124</v>
      </c>
      <c r="X69" s="118"/>
      <c r="Y69" s="5"/>
      <c r="Z69" s="11"/>
      <c r="AA69" s="5"/>
      <c r="AB69" s="11"/>
      <c r="AD69" s="7"/>
      <c r="AE69" s="45"/>
      <c r="AF69" s="7"/>
      <c r="AG69" s="45"/>
      <c r="AH69" s="2"/>
      <c r="AK69" s="36"/>
      <c r="AL69" s="11"/>
      <c r="AO69" s="36"/>
      <c r="AP69" s="11"/>
      <c r="AQ69" s="2"/>
      <c r="AR69" s="36"/>
      <c r="AS69" s="78"/>
      <c r="AT69" s="249" t="s">
        <v>119</v>
      </c>
      <c r="AU69" s="250">
        <v>7</v>
      </c>
      <c r="AV69" s="36"/>
      <c r="AW69" s="78"/>
      <c r="AX69" s="249" t="s">
        <v>119</v>
      </c>
      <c r="AY69" s="250">
        <v>7</v>
      </c>
      <c r="BA69" s="44" t="s">
        <v>138</v>
      </c>
      <c r="BB69" s="11"/>
      <c r="BC69" s="44" t="s">
        <v>138</v>
      </c>
      <c r="BD69" s="11"/>
      <c r="BE69" s="44" t="s">
        <v>138</v>
      </c>
      <c r="BF69" s="11"/>
      <c r="BG69" s="44" t="s">
        <v>138</v>
      </c>
      <c r="BH69" s="11"/>
      <c r="BI69" s="44" t="s">
        <v>138</v>
      </c>
      <c r="BJ69" s="11"/>
      <c r="BK69" s="44" t="s">
        <v>138</v>
      </c>
      <c r="BL69" s="11"/>
      <c r="BM69" s="2"/>
      <c r="BN69" s="36"/>
      <c r="BO69" s="110"/>
      <c r="BP69" s="36"/>
      <c r="BQ69" s="11"/>
      <c r="BR69" s="36"/>
      <c r="BS69" s="11"/>
      <c r="BT69" s="2"/>
      <c r="BU69" s="158" t="s">
        <v>170</v>
      </c>
      <c r="BV69" s="157">
        <v>4</v>
      </c>
      <c r="BW69" s="158" t="s">
        <v>170</v>
      </c>
      <c r="BX69" s="157">
        <v>4</v>
      </c>
      <c r="BY69" s="158" t="s">
        <v>170</v>
      </c>
      <c r="BZ69" s="157">
        <v>4</v>
      </c>
      <c r="CA69" s="2"/>
      <c r="CB69" s="163" t="s">
        <v>171</v>
      </c>
      <c r="CC69" s="157">
        <v>6</v>
      </c>
      <c r="CD69" s="163" t="s">
        <v>171</v>
      </c>
      <c r="CE69" s="157">
        <v>6</v>
      </c>
      <c r="CF69" s="2"/>
      <c r="CG69" s="36"/>
      <c r="CH69" s="11"/>
      <c r="CI69" s="5"/>
      <c r="CJ69" s="45"/>
      <c r="CK69" s="2"/>
      <c r="CL69" s="36"/>
      <c r="CM69" s="11"/>
      <c r="CN69" s="163" t="s">
        <v>172</v>
      </c>
      <c r="CO69" s="157">
        <v>2</v>
      </c>
      <c r="CP69" s="2"/>
      <c r="CQ69" s="5"/>
      <c r="CR69" s="45"/>
      <c r="CS69" s="5"/>
      <c r="CT69" s="45"/>
      <c r="CU69" s="4"/>
      <c r="CV69" s="43"/>
      <c r="CW69" s="4"/>
      <c r="CX69" s="43"/>
      <c r="CY69" s="2"/>
      <c r="CZ69" s="164">
        <v>32</v>
      </c>
      <c r="DG69" s="74"/>
      <c r="DH69" s="74"/>
      <c r="DI69" s="55"/>
      <c r="DJ69" s="167"/>
      <c r="DK69" s="167"/>
      <c r="DL69" s="167"/>
      <c r="DM69" s="64"/>
      <c r="DN69" s="79"/>
      <c r="DO69" s="74"/>
      <c r="DP69" s="55"/>
      <c r="DQ69" s="167"/>
      <c r="DR69" s="167"/>
      <c r="DS69" s="167"/>
      <c r="DT69" s="64"/>
      <c r="DU69" s="79"/>
      <c r="DV69" s="74"/>
      <c r="DW69" s="55"/>
      <c r="DX69" s="167"/>
      <c r="DY69" s="167"/>
      <c r="DZ69" s="167"/>
      <c r="EA69" s="64"/>
    </row>
    <row r="70" spans="1:131" ht="22.5" customHeight="1">
      <c r="A70" s="114">
        <v>31</v>
      </c>
      <c r="B70" s="2"/>
      <c r="C70" s="173" t="s">
        <v>86</v>
      </c>
      <c r="D70" s="174">
        <v>4</v>
      </c>
      <c r="E70" s="173" t="s">
        <v>86</v>
      </c>
      <c r="F70" s="174">
        <v>4</v>
      </c>
      <c r="G70" s="59" t="s">
        <v>98</v>
      </c>
      <c r="H70" s="103">
        <v>3</v>
      </c>
      <c r="I70" s="175" t="s">
        <v>83</v>
      </c>
      <c r="J70" s="176">
        <v>1</v>
      </c>
      <c r="K70" s="2"/>
      <c r="L70" s="53"/>
      <c r="M70" s="96"/>
      <c r="N70" s="179" t="s">
        <v>86</v>
      </c>
      <c r="O70" s="174">
        <v>6</v>
      </c>
      <c r="P70" s="53"/>
      <c r="Q70" s="96"/>
      <c r="R70" s="53"/>
      <c r="S70" s="96"/>
      <c r="T70" s="2"/>
      <c r="U70" s="36"/>
      <c r="V70" s="11"/>
      <c r="W70" s="211"/>
      <c r="X70" s="11"/>
      <c r="Y70" s="42"/>
      <c r="Z70" s="43"/>
      <c r="AA70" s="42"/>
      <c r="AB70" s="43"/>
      <c r="AD70" s="158" t="s">
        <v>119</v>
      </c>
      <c r="AE70" s="157">
        <v>3</v>
      </c>
      <c r="AF70" s="158" t="s">
        <v>119</v>
      </c>
      <c r="AG70" s="157">
        <v>3</v>
      </c>
      <c r="AH70" s="2"/>
      <c r="AK70" s="36"/>
      <c r="AL70" s="11"/>
      <c r="AO70" s="36"/>
      <c r="AP70" s="11"/>
      <c r="AQ70" s="2"/>
      <c r="AR70" s="158" t="s">
        <v>189</v>
      </c>
      <c r="AS70" s="157">
        <v>2</v>
      </c>
      <c r="AT70" s="251" t="s">
        <v>165</v>
      </c>
      <c r="AU70" s="252"/>
      <c r="AV70" s="158" t="s">
        <v>189</v>
      </c>
      <c r="AW70" s="157">
        <v>2</v>
      </c>
      <c r="AX70" s="251" t="s">
        <v>165</v>
      </c>
      <c r="AY70" s="252"/>
      <c r="BA70" s="44" t="s">
        <v>173</v>
      </c>
      <c r="BB70" s="11"/>
      <c r="BC70" s="44" t="s">
        <v>173</v>
      </c>
      <c r="BD70" s="11"/>
      <c r="BE70" s="44" t="s">
        <v>173</v>
      </c>
      <c r="BF70" s="11"/>
      <c r="BG70" s="44" t="s">
        <v>173</v>
      </c>
      <c r="BH70" s="11"/>
      <c r="BI70" s="44" t="s">
        <v>173</v>
      </c>
      <c r="BJ70" s="11"/>
      <c r="BK70" s="44" t="s">
        <v>173</v>
      </c>
      <c r="BL70" s="11"/>
      <c r="BM70" s="2"/>
      <c r="BN70" s="36"/>
      <c r="BO70" s="110"/>
      <c r="BP70" s="36"/>
      <c r="BQ70" s="11"/>
      <c r="BR70" s="36"/>
      <c r="BS70" s="11"/>
      <c r="BT70" s="2"/>
      <c r="BU70" s="36"/>
      <c r="BV70" s="11"/>
      <c r="BW70" s="36"/>
      <c r="BX70" s="11"/>
      <c r="BY70" s="36"/>
      <c r="BZ70" s="11"/>
      <c r="CA70" s="2"/>
      <c r="CB70" s="36" t="s">
        <v>174</v>
      </c>
      <c r="CC70" s="11"/>
      <c r="CD70" s="36" t="s">
        <v>174</v>
      </c>
      <c r="CE70" s="11"/>
      <c r="CF70" s="2"/>
      <c r="CG70" s="36"/>
      <c r="CH70" s="11"/>
      <c r="CI70" s="5"/>
      <c r="CJ70" s="45"/>
      <c r="CK70" s="2"/>
      <c r="CL70" s="36"/>
      <c r="CM70" s="11"/>
      <c r="CN70" s="37" t="s">
        <v>175</v>
      </c>
      <c r="CO70" s="78"/>
      <c r="CP70" s="2"/>
      <c r="CQ70" s="5"/>
      <c r="CR70" s="45"/>
      <c r="CS70" s="5"/>
      <c r="CT70" s="45"/>
      <c r="CU70" s="209" t="s">
        <v>176</v>
      </c>
      <c r="CV70" s="157">
        <v>2</v>
      </c>
      <c r="CW70" s="209" t="s">
        <v>176</v>
      </c>
      <c r="CX70" s="157">
        <v>2</v>
      </c>
      <c r="CY70" s="2"/>
      <c r="CZ70" s="164">
        <v>31</v>
      </c>
      <c r="DG70" s="74"/>
      <c r="DH70" s="74"/>
      <c r="DI70" s="144"/>
      <c r="DJ70" s="170"/>
      <c r="DK70" s="170"/>
      <c r="DL70" s="170"/>
      <c r="DM70" s="16"/>
      <c r="DN70" s="79"/>
      <c r="DO70" s="74"/>
      <c r="DP70" s="144"/>
      <c r="DQ70" s="170"/>
      <c r="DR70" s="170"/>
      <c r="DS70" s="170"/>
      <c r="DT70" s="16"/>
      <c r="DU70" s="79"/>
      <c r="DV70" s="74"/>
      <c r="DW70" s="144"/>
      <c r="DX70" s="170"/>
      <c r="DY70" s="170"/>
      <c r="DZ70" s="170"/>
      <c r="EA70" s="16"/>
    </row>
    <row r="71" spans="1:131" ht="22.5" customHeight="1">
      <c r="A71" s="164">
        <v>30</v>
      </c>
      <c r="B71" s="2"/>
      <c r="C71" s="39" t="s">
        <v>93</v>
      </c>
      <c r="D71" s="95"/>
      <c r="E71" s="39" t="s">
        <v>93</v>
      </c>
      <c r="F71" s="95"/>
      <c r="G71" s="59" t="s">
        <v>177</v>
      </c>
      <c r="H71" s="104"/>
      <c r="I71" s="173" t="s">
        <v>85</v>
      </c>
      <c r="J71" s="174">
        <v>4</v>
      </c>
      <c r="K71" s="2"/>
      <c r="L71" s="179" t="s">
        <v>123</v>
      </c>
      <c r="M71" s="174">
        <v>7</v>
      </c>
      <c r="N71" s="59" t="s">
        <v>29</v>
      </c>
      <c r="O71" s="95"/>
      <c r="P71" s="179" t="s">
        <v>123</v>
      </c>
      <c r="Q71" s="174">
        <v>7</v>
      </c>
      <c r="R71" s="179" t="s">
        <v>123</v>
      </c>
      <c r="S71" s="174">
        <v>7</v>
      </c>
      <c r="T71" s="2"/>
      <c r="U71" s="36"/>
      <c r="V71" s="11"/>
      <c r="W71" s="210"/>
      <c r="X71" s="11"/>
      <c r="Y71" s="159" t="s">
        <v>88</v>
      </c>
      <c r="Z71" s="157">
        <v>4</v>
      </c>
      <c r="AA71" s="159" t="s">
        <v>88</v>
      </c>
      <c r="AB71" s="157">
        <v>4</v>
      </c>
      <c r="AD71" s="6" t="s">
        <v>178</v>
      </c>
      <c r="AE71" s="11"/>
      <c r="AF71" s="6" t="s">
        <v>178</v>
      </c>
      <c r="AG71" s="11"/>
      <c r="AH71" s="2"/>
      <c r="AK71" s="36"/>
      <c r="AL71" s="11"/>
      <c r="AO71" s="36"/>
      <c r="AP71" s="11"/>
      <c r="AQ71" s="2"/>
      <c r="AR71" s="36"/>
      <c r="AS71" s="78"/>
      <c r="AT71" s="262"/>
      <c r="AU71" s="252"/>
      <c r="AV71" s="36"/>
      <c r="AW71" s="78"/>
      <c r="AX71" s="262"/>
      <c r="AY71" s="252"/>
      <c r="AZ71" s="2"/>
      <c r="BA71" s="57"/>
      <c r="BB71" s="78"/>
      <c r="BC71" s="57"/>
      <c r="BD71" s="78"/>
      <c r="BE71" s="57"/>
      <c r="BF71" s="78"/>
      <c r="BG71" s="57"/>
      <c r="BH71" s="78"/>
      <c r="BI71" s="57"/>
      <c r="BJ71" s="78"/>
      <c r="BK71" s="57"/>
      <c r="BL71" s="78"/>
      <c r="BM71" s="2"/>
      <c r="BN71" s="36"/>
      <c r="BO71" s="110"/>
      <c r="BP71" s="36"/>
      <c r="BQ71" s="11"/>
      <c r="BR71" s="36"/>
      <c r="BS71" s="11"/>
      <c r="BT71" s="2"/>
      <c r="BU71" s="36"/>
      <c r="BV71" s="11"/>
      <c r="BW71" s="36"/>
      <c r="BX71" s="11"/>
      <c r="BY71" s="36"/>
      <c r="BZ71" s="11"/>
      <c r="CA71" s="2"/>
      <c r="CB71" s="36"/>
      <c r="CC71" s="11"/>
      <c r="CD71" s="36"/>
      <c r="CE71" s="11"/>
      <c r="CF71" s="2"/>
      <c r="CG71" s="36"/>
      <c r="CH71" s="11"/>
      <c r="CI71" s="5"/>
      <c r="CJ71" s="45"/>
      <c r="CK71" s="2"/>
      <c r="CL71" s="36"/>
      <c r="CM71" s="11"/>
      <c r="CN71" s="159" t="s">
        <v>179</v>
      </c>
      <c r="CO71" s="157">
        <v>3</v>
      </c>
      <c r="CP71" s="2"/>
      <c r="CQ71" s="5"/>
      <c r="CR71" s="45"/>
      <c r="CS71" s="5"/>
      <c r="CT71" s="45"/>
      <c r="CU71" s="221" t="s">
        <v>180</v>
      </c>
      <c r="CV71" s="78"/>
      <c r="CW71" s="221" t="s">
        <v>180</v>
      </c>
      <c r="CX71" s="78"/>
      <c r="CY71" s="2"/>
      <c r="CZ71" s="164">
        <v>30</v>
      </c>
      <c r="DB71" s="2"/>
      <c r="DG71" s="74"/>
      <c r="DH71" s="74"/>
      <c r="DI71" s="143">
        <v>50</v>
      </c>
      <c r="DJ71" s="167">
        <v>50</v>
      </c>
      <c r="DK71" s="167">
        <v>50</v>
      </c>
      <c r="DL71" s="167">
        <v>50</v>
      </c>
      <c r="DM71" s="64">
        <v>50</v>
      </c>
      <c r="DN71" s="79"/>
      <c r="DO71" s="74"/>
      <c r="DP71" s="143">
        <v>50</v>
      </c>
      <c r="DQ71" s="167">
        <v>50</v>
      </c>
      <c r="DR71" s="167">
        <v>50</v>
      </c>
      <c r="DS71" s="167">
        <v>50</v>
      </c>
      <c r="DT71" s="64">
        <v>50</v>
      </c>
      <c r="DU71" s="79"/>
      <c r="DV71" s="74"/>
      <c r="DW71" s="143">
        <v>50</v>
      </c>
      <c r="DX71" s="167">
        <v>50</v>
      </c>
      <c r="DY71" s="167">
        <v>50</v>
      </c>
      <c r="DZ71" s="167">
        <v>50</v>
      </c>
      <c r="EA71" s="64">
        <v>50</v>
      </c>
    </row>
    <row r="72" spans="1:131" ht="22.5" customHeight="1">
      <c r="A72" s="164">
        <v>29</v>
      </c>
      <c r="B72" s="2"/>
      <c r="C72" s="39" t="s">
        <v>50</v>
      </c>
      <c r="D72" s="95"/>
      <c r="E72" s="39" t="s">
        <v>50</v>
      </c>
      <c r="F72" s="95"/>
      <c r="G72" s="123"/>
      <c r="H72" s="106"/>
      <c r="I72" s="39" t="s">
        <v>50</v>
      </c>
      <c r="J72" s="95"/>
      <c r="K72" s="2"/>
      <c r="L72" s="59" t="s">
        <v>95</v>
      </c>
      <c r="M72" s="116"/>
      <c r="N72" s="59" t="s">
        <v>181</v>
      </c>
      <c r="O72" s="95"/>
      <c r="P72" s="59" t="s">
        <v>95</v>
      </c>
      <c r="Q72" s="116"/>
      <c r="R72" s="59" t="s">
        <v>95</v>
      </c>
      <c r="S72" s="116"/>
      <c r="T72" s="2"/>
      <c r="U72" s="5"/>
      <c r="V72" s="11"/>
      <c r="W72" s="210"/>
      <c r="X72" s="11"/>
      <c r="Y72" s="6" t="s">
        <v>154</v>
      </c>
      <c r="Z72" s="11"/>
      <c r="AA72" s="6" t="s">
        <v>154</v>
      </c>
      <c r="AB72" s="11"/>
      <c r="AD72" s="6"/>
      <c r="AE72" s="11"/>
      <c r="AF72" s="6"/>
      <c r="AG72" s="11"/>
      <c r="AH72" s="2"/>
      <c r="AK72" s="36"/>
      <c r="AL72" s="11"/>
      <c r="AO72" s="36"/>
      <c r="AP72" s="11"/>
      <c r="AQ72" s="2"/>
      <c r="AR72" s="249" t="s">
        <v>119</v>
      </c>
      <c r="AS72" s="250">
        <v>7</v>
      </c>
      <c r="AT72" s="262"/>
      <c r="AU72" s="252"/>
      <c r="AV72" s="249" t="s">
        <v>119</v>
      </c>
      <c r="AW72" s="250">
        <v>7</v>
      </c>
      <c r="AX72" s="262"/>
      <c r="AY72" s="252"/>
      <c r="BA72" s="158" t="s">
        <v>183</v>
      </c>
      <c r="BB72" s="157">
        <v>4</v>
      </c>
      <c r="BC72" s="158" t="s">
        <v>183</v>
      </c>
      <c r="BD72" s="157">
        <v>4</v>
      </c>
      <c r="BE72" s="158" t="s">
        <v>183</v>
      </c>
      <c r="BF72" s="157">
        <v>4</v>
      </c>
      <c r="BG72" s="158" t="s">
        <v>183</v>
      </c>
      <c r="BH72" s="157">
        <v>4</v>
      </c>
      <c r="BI72" s="158" t="s">
        <v>183</v>
      </c>
      <c r="BJ72" s="157">
        <v>4</v>
      </c>
      <c r="BK72" s="158" t="s">
        <v>183</v>
      </c>
      <c r="BL72" s="157">
        <v>4</v>
      </c>
      <c r="BM72" s="2"/>
      <c r="BN72" s="37"/>
      <c r="BO72" s="111"/>
      <c r="BP72" s="37"/>
      <c r="BQ72" s="78"/>
      <c r="BR72" s="37"/>
      <c r="BS72" s="78"/>
      <c r="BT72" s="2"/>
      <c r="BU72" s="37"/>
      <c r="BV72" s="78"/>
      <c r="BW72" s="37"/>
      <c r="BX72" s="78"/>
      <c r="BY72" s="37"/>
      <c r="BZ72" s="78"/>
      <c r="CA72" s="2"/>
      <c r="CB72" s="36"/>
      <c r="CC72" s="11"/>
      <c r="CD72" s="36"/>
      <c r="CE72" s="11"/>
      <c r="CF72" s="2"/>
      <c r="CG72" s="36"/>
      <c r="CH72" s="11"/>
      <c r="CI72" s="5"/>
      <c r="CJ72" s="45"/>
      <c r="CK72" s="2"/>
      <c r="CL72" s="36"/>
      <c r="CM72" s="11"/>
      <c r="CN72" s="6"/>
      <c r="CO72" s="11"/>
      <c r="CP72" s="2"/>
      <c r="CQ72" s="37"/>
      <c r="CR72" s="78"/>
      <c r="CS72" s="37"/>
      <c r="CT72" s="78"/>
      <c r="CU72" s="163" t="s">
        <v>184</v>
      </c>
      <c r="CV72" s="157">
        <v>3</v>
      </c>
      <c r="CW72" s="163" t="s">
        <v>184</v>
      </c>
      <c r="CX72" s="157">
        <v>3</v>
      </c>
      <c r="CY72" s="2"/>
      <c r="CZ72" s="164">
        <v>29</v>
      </c>
      <c r="DG72" s="74"/>
      <c r="DH72" s="74"/>
      <c r="DI72" s="145"/>
      <c r="DJ72" s="170"/>
      <c r="DK72" s="170"/>
      <c r="DL72" s="170"/>
      <c r="DM72" s="16"/>
      <c r="DN72" s="79"/>
      <c r="DO72" s="74"/>
      <c r="DP72" s="145"/>
      <c r="DQ72" s="170"/>
      <c r="DR72" s="170"/>
      <c r="DS72" s="170"/>
      <c r="DT72" s="16"/>
      <c r="DU72" s="79"/>
      <c r="DV72" s="74"/>
      <c r="DW72" s="145"/>
      <c r="DX72" s="170"/>
      <c r="DY72" s="170"/>
      <c r="DZ72" s="170"/>
      <c r="EA72" s="16"/>
    </row>
    <row r="73" spans="1:131" ht="22.5" customHeight="1">
      <c r="A73" s="114">
        <v>28</v>
      </c>
      <c r="B73" s="2"/>
      <c r="C73" s="53"/>
      <c r="D73" s="94"/>
      <c r="E73" s="53"/>
      <c r="F73" s="94"/>
      <c r="G73" s="173" t="s">
        <v>185</v>
      </c>
      <c r="H73" s="174">
        <v>8</v>
      </c>
      <c r="I73" s="117"/>
      <c r="J73" s="95"/>
      <c r="K73" s="2"/>
      <c r="L73" s="63"/>
      <c r="M73" s="205"/>
      <c r="N73" s="125"/>
      <c r="O73" s="95"/>
      <c r="P73" s="63"/>
      <c r="Q73" s="205"/>
      <c r="R73" s="63"/>
      <c r="S73" s="205"/>
      <c r="T73" s="2"/>
      <c r="U73" s="42"/>
      <c r="V73" s="43"/>
      <c r="W73" s="211"/>
      <c r="X73" s="11"/>
      <c r="Y73" s="6" t="s">
        <v>186</v>
      </c>
      <c r="Z73" s="11"/>
      <c r="AA73" s="6" t="s">
        <v>186</v>
      </c>
      <c r="AB73" s="11"/>
      <c r="AD73" s="158" t="s">
        <v>187</v>
      </c>
      <c r="AE73" s="157">
        <v>1</v>
      </c>
      <c r="AF73" s="158" t="s">
        <v>187</v>
      </c>
      <c r="AG73" s="157">
        <v>1</v>
      </c>
      <c r="AH73" s="2"/>
      <c r="AK73" s="36"/>
      <c r="AL73" s="11"/>
      <c r="AO73" s="36"/>
      <c r="AP73" s="11"/>
      <c r="AQ73" s="2"/>
      <c r="AR73" s="251" t="s">
        <v>165</v>
      </c>
      <c r="AS73" s="252"/>
      <c r="AT73" s="251"/>
      <c r="AU73" s="252"/>
      <c r="AV73" s="251" t="s">
        <v>165</v>
      </c>
      <c r="AW73" s="252"/>
      <c r="AX73" s="251"/>
      <c r="AY73" s="252"/>
      <c r="AZ73" s="2"/>
      <c r="BA73" s="36" t="s">
        <v>53</v>
      </c>
      <c r="BB73" s="45"/>
      <c r="BC73" s="36" t="s">
        <v>53</v>
      </c>
      <c r="BD73" s="45"/>
      <c r="BE73" s="36" t="s">
        <v>53</v>
      </c>
      <c r="BF73" s="45"/>
      <c r="BG73" s="36" t="s">
        <v>53</v>
      </c>
      <c r="BH73" s="45"/>
      <c r="BI73" s="36" t="s">
        <v>53</v>
      </c>
      <c r="BJ73" s="45"/>
      <c r="BK73" s="36" t="s">
        <v>53</v>
      </c>
      <c r="BL73" s="45"/>
      <c r="BM73" s="2"/>
      <c r="BN73" s="158" t="s">
        <v>78</v>
      </c>
      <c r="BO73" s="157">
        <v>3</v>
      </c>
      <c r="BP73" s="158" t="s">
        <v>78</v>
      </c>
      <c r="BQ73" s="157">
        <v>3</v>
      </c>
      <c r="BR73" s="158" t="s">
        <v>78</v>
      </c>
      <c r="BS73" s="157">
        <v>3</v>
      </c>
      <c r="BT73" s="2"/>
      <c r="BU73" s="163" t="s">
        <v>188</v>
      </c>
      <c r="BV73" s="40">
        <v>4</v>
      </c>
      <c r="BW73" s="163" t="s">
        <v>188</v>
      </c>
      <c r="BX73" s="40">
        <v>4</v>
      </c>
      <c r="BY73" s="163" t="s">
        <v>188</v>
      </c>
      <c r="BZ73" s="40">
        <v>4</v>
      </c>
      <c r="CA73" s="2"/>
      <c r="CB73" s="36"/>
      <c r="CC73" s="11"/>
      <c r="CD73" s="36"/>
      <c r="CE73" s="11"/>
      <c r="CF73" s="2"/>
      <c r="CG73" s="37"/>
      <c r="CH73" s="78"/>
      <c r="CI73" s="5"/>
      <c r="CJ73" s="45"/>
      <c r="CK73" s="2"/>
      <c r="CL73" s="37"/>
      <c r="CM73" s="78"/>
      <c r="CN73" s="212"/>
      <c r="CO73" s="78"/>
      <c r="CP73" s="2"/>
      <c r="CQ73" s="209" t="s">
        <v>176</v>
      </c>
      <c r="CR73" s="157">
        <v>2</v>
      </c>
      <c r="CS73" s="209" t="s">
        <v>176</v>
      </c>
      <c r="CT73" s="157">
        <v>2</v>
      </c>
      <c r="CU73" s="44"/>
      <c r="CV73" s="45"/>
      <c r="CW73" s="44"/>
      <c r="CX73" s="45"/>
      <c r="CY73" s="2"/>
      <c r="CZ73" s="164">
        <v>28</v>
      </c>
      <c r="DG73" s="74"/>
      <c r="DH73" s="74"/>
      <c r="DI73" s="145"/>
      <c r="DJ73" s="170"/>
      <c r="DK73" s="170"/>
      <c r="DL73" s="170"/>
      <c r="DM73" s="16"/>
      <c r="DN73" s="79"/>
      <c r="DO73" s="74"/>
      <c r="DP73" s="145"/>
      <c r="DQ73" s="170"/>
      <c r="DR73" s="170"/>
      <c r="DS73" s="170"/>
      <c r="DT73" s="16"/>
      <c r="DU73" s="79"/>
      <c r="DV73" s="74"/>
      <c r="DW73" s="145"/>
      <c r="DX73" s="170"/>
      <c r="DY73" s="170"/>
      <c r="DZ73" s="170"/>
      <c r="EA73" s="16"/>
    </row>
    <row r="74" spans="1:131" ht="22.5" customHeight="1" thickBot="1">
      <c r="A74" s="114">
        <v>27</v>
      </c>
      <c r="B74" s="2"/>
      <c r="C74" s="173" t="s">
        <v>119</v>
      </c>
      <c r="D74" s="174">
        <v>3</v>
      </c>
      <c r="E74" s="173" t="s">
        <v>119</v>
      </c>
      <c r="F74" s="174">
        <v>3</v>
      </c>
      <c r="G74" s="39" t="s">
        <v>177</v>
      </c>
      <c r="H74" s="116"/>
      <c r="I74" s="53"/>
      <c r="J74" s="94"/>
      <c r="K74" s="2"/>
      <c r="L74" s="63"/>
      <c r="M74" s="205"/>
      <c r="N74" s="125"/>
      <c r="O74" s="95"/>
      <c r="P74" s="63"/>
      <c r="Q74" s="205"/>
      <c r="R74" s="63"/>
      <c r="S74" s="205"/>
      <c r="T74" s="2"/>
      <c r="U74" s="159" t="s">
        <v>88</v>
      </c>
      <c r="V74" s="157">
        <v>4</v>
      </c>
      <c r="W74" s="122"/>
      <c r="X74" s="119"/>
      <c r="Y74" s="212"/>
      <c r="Z74" s="78"/>
      <c r="AA74" s="212"/>
      <c r="AB74" s="78"/>
      <c r="AD74" s="159" t="s">
        <v>119</v>
      </c>
      <c r="AE74" s="157">
        <v>4</v>
      </c>
      <c r="AF74" s="159" t="s">
        <v>119</v>
      </c>
      <c r="AG74" s="157">
        <v>4</v>
      </c>
      <c r="AH74" s="2"/>
      <c r="AK74" s="260" t="s">
        <v>46</v>
      </c>
      <c r="AL74" s="261">
        <v>1</v>
      </c>
      <c r="AO74" s="260" t="s">
        <v>46</v>
      </c>
      <c r="AP74" s="261">
        <v>1</v>
      </c>
      <c r="AQ74" s="2"/>
      <c r="AR74" s="262"/>
      <c r="AS74" s="252"/>
      <c r="AT74" s="251"/>
      <c r="AU74" s="252"/>
      <c r="AV74" s="262"/>
      <c r="AW74" s="252"/>
      <c r="AX74" s="251"/>
      <c r="AY74" s="252"/>
      <c r="AZ74" s="2"/>
      <c r="BA74" s="5"/>
      <c r="BB74" s="45"/>
      <c r="BC74" s="5"/>
      <c r="BD74" s="45"/>
      <c r="BE74" s="5"/>
      <c r="BF74" s="45"/>
      <c r="BG74" s="5"/>
      <c r="BH74" s="45"/>
      <c r="BI74" s="5"/>
      <c r="BJ74" s="45"/>
      <c r="BK74" s="5"/>
      <c r="BL74" s="45"/>
      <c r="BM74" s="2"/>
      <c r="BN74" s="36" t="s">
        <v>190</v>
      </c>
      <c r="BO74" s="11"/>
      <c r="BP74" s="36" t="s">
        <v>190</v>
      </c>
      <c r="BQ74" s="11"/>
      <c r="BR74" s="36" t="s">
        <v>190</v>
      </c>
      <c r="BS74" s="11"/>
      <c r="BT74" s="2"/>
      <c r="BU74" s="5"/>
      <c r="BV74" s="41"/>
      <c r="BW74" s="5"/>
      <c r="BX74" s="41"/>
      <c r="BY74" s="5"/>
      <c r="BZ74" s="41"/>
      <c r="CA74" s="2"/>
      <c r="CB74" s="37"/>
      <c r="CC74" s="78"/>
      <c r="CD74" s="37"/>
      <c r="CE74" s="78"/>
      <c r="CF74" s="2"/>
      <c r="CG74" s="163" t="s">
        <v>191</v>
      </c>
      <c r="CH74" s="157">
        <v>3</v>
      </c>
      <c r="CI74" s="5"/>
      <c r="CJ74" s="45"/>
      <c r="CK74" s="2"/>
      <c r="CL74" s="159" t="s">
        <v>179</v>
      </c>
      <c r="CM74" s="157">
        <v>3</v>
      </c>
      <c r="CN74" s="177" t="s">
        <v>192</v>
      </c>
      <c r="CO74" s="160">
        <v>1</v>
      </c>
      <c r="CP74" s="2"/>
      <c r="CQ74" s="221" t="s">
        <v>180</v>
      </c>
      <c r="CR74" s="78"/>
      <c r="CS74" s="221" t="s">
        <v>180</v>
      </c>
      <c r="CT74" s="78"/>
      <c r="CU74" s="42"/>
      <c r="CV74" s="43"/>
      <c r="CW74" s="42"/>
      <c r="CX74" s="43"/>
      <c r="CY74" s="2"/>
      <c r="CZ74" s="164">
        <v>27</v>
      </c>
      <c r="DG74" s="74"/>
      <c r="DH74" s="74"/>
      <c r="DI74" s="146"/>
      <c r="DJ74" s="138"/>
      <c r="DK74" s="138"/>
      <c r="DL74" s="138"/>
      <c r="DM74" s="15"/>
      <c r="DN74" s="79"/>
      <c r="DO74" s="74"/>
      <c r="DP74" s="146"/>
      <c r="DQ74" s="138"/>
      <c r="DR74" s="138"/>
      <c r="DS74" s="138"/>
      <c r="DT74" s="15"/>
      <c r="DU74" s="79"/>
      <c r="DV74" s="74"/>
      <c r="DW74" s="146"/>
      <c r="DX74" s="138"/>
      <c r="DY74" s="138"/>
      <c r="DZ74" s="138"/>
      <c r="EA74" s="15"/>
    </row>
    <row r="75" spans="1:131" ht="22.5" customHeight="1" thickTop="1">
      <c r="A75" s="114">
        <v>26</v>
      </c>
      <c r="B75" s="2"/>
      <c r="C75" s="39" t="s">
        <v>193</v>
      </c>
      <c r="D75" s="95"/>
      <c r="E75" s="39" t="s">
        <v>193</v>
      </c>
      <c r="F75" s="95"/>
      <c r="G75" s="39"/>
      <c r="H75" s="95"/>
      <c r="I75" s="173" t="s">
        <v>86</v>
      </c>
      <c r="J75" s="174">
        <v>4</v>
      </c>
      <c r="K75" s="2"/>
      <c r="L75" s="125"/>
      <c r="M75" s="116"/>
      <c r="N75" s="200"/>
      <c r="O75" s="94"/>
      <c r="P75" s="125"/>
      <c r="Q75" s="116"/>
      <c r="R75" s="125"/>
      <c r="S75" s="116"/>
      <c r="T75" s="2"/>
      <c r="U75" s="6" t="s">
        <v>154</v>
      </c>
      <c r="V75" s="11"/>
      <c r="W75" s="158" t="s">
        <v>88</v>
      </c>
      <c r="X75" s="157">
        <v>9</v>
      </c>
      <c r="Y75" s="173" t="s">
        <v>15</v>
      </c>
      <c r="Z75" s="174">
        <v>1</v>
      </c>
      <c r="AA75" s="173" t="s">
        <v>15</v>
      </c>
      <c r="AB75" s="174">
        <v>1</v>
      </c>
      <c r="AC75" s="2"/>
      <c r="AD75" s="6" t="s">
        <v>157</v>
      </c>
      <c r="AE75" s="11"/>
      <c r="AF75" s="6" t="s">
        <v>157</v>
      </c>
      <c r="AG75" s="11"/>
      <c r="AH75" s="2"/>
      <c r="AK75" s="36" t="s">
        <v>294</v>
      </c>
      <c r="AL75" s="11">
        <v>5</v>
      </c>
      <c r="AO75" s="36"/>
      <c r="AP75" s="11"/>
      <c r="AQ75" s="2"/>
      <c r="AR75" s="262"/>
      <c r="AS75" s="252"/>
      <c r="AT75" s="263"/>
      <c r="AU75" s="264"/>
      <c r="AV75" s="262"/>
      <c r="AW75" s="252"/>
      <c r="AX75" s="263"/>
      <c r="AY75" s="264"/>
      <c r="AZ75" s="2"/>
      <c r="BA75" s="42"/>
      <c r="BB75" s="43"/>
      <c r="BC75" s="42"/>
      <c r="BD75" s="43"/>
      <c r="BE75" s="42"/>
      <c r="BF75" s="43"/>
      <c r="BG75" s="42"/>
      <c r="BH75" s="43"/>
      <c r="BI75" s="42"/>
      <c r="BJ75" s="43"/>
      <c r="BK75" s="42"/>
      <c r="BL75" s="43"/>
      <c r="BN75" s="37"/>
      <c r="BO75" s="78"/>
      <c r="BP75" s="37"/>
      <c r="BQ75" s="78"/>
      <c r="BR75" s="37"/>
      <c r="BS75" s="78"/>
      <c r="BT75" s="2"/>
      <c r="BU75" s="36"/>
      <c r="BV75" s="110"/>
      <c r="BW75" s="36"/>
      <c r="BX75" s="110"/>
      <c r="BY75" s="36"/>
      <c r="BZ75" s="110"/>
      <c r="CA75" s="2"/>
      <c r="CB75" s="163" t="s">
        <v>194</v>
      </c>
      <c r="CC75" s="157">
        <v>14</v>
      </c>
      <c r="CD75" s="163" t="s">
        <v>194</v>
      </c>
      <c r="CE75" s="157">
        <v>14</v>
      </c>
      <c r="CF75" s="2"/>
      <c r="CG75" s="36" t="s">
        <v>195</v>
      </c>
      <c r="CH75" s="11"/>
      <c r="CI75" s="5"/>
      <c r="CJ75" s="45"/>
      <c r="CK75" s="2"/>
      <c r="CL75" s="6"/>
      <c r="CM75" s="11"/>
      <c r="CN75" s="158" t="s">
        <v>196</v>
      </c>
      <c r="CO75" s="157">
        <v>5</v>
      </c>
      <c r="CP75" s="2"/>
      <c r="CQ75" s="163" t="s">
        <v>184</v>
      </c>
      <c r="CR75" s="157">
        <v>3</v>
      </c>
      <c r="CS75" s="163" t="s">
        <v>184</v>
      </c>
      <c r="CT75" s="157">
        <v>3</v>
      </c>
      <c r="CU75" s="217" t="s">
        <v>197</v>
      </c>
      <c r="CV75" s="157">
        <v>2</v>
      </c>
      <c r="CW75" s="217" t="s">
        <v>197</v>
      </c>
      <c r="CX75" s="157">
        <v>2</v>
      </c>
      <c r="CY75" s="2"/>
      <c r="CZ75" s="164">
        <v>26</v>
      </c>
      <c r="DG75" s="74"/>
      <c r="DH75" s="74"/>
      <c r="DI75" s="61"/>
      <c r="DJ75" s="69"/>
      <c r="DK75" s="69"/>
      <c r="DL75" s="69"/>
      <c r="DM75" s="70"/>
      <c r="DN75" s="79"/>
      <c r="DO75" s="74"/>
      <c r="DP75" s="61"/>
      <c r="DQ75" s="69"/>
      <c r="DR75" s="69"/>
      <c r="DS75" s="69"/>
      <c r="DT75" s="70"/>
      <c r="DU75" s="79"/>
      <c r="DV75" s="74"/>
      <c r="DW75" s="61"/>
      <c r="DX75" s="69"/>
      <c r="DY75" s="69"/>
      <c r="DZ75" s="69"/>
      <c r="EA75" s="70"/>
    </row>
    <row r="76" spans="1:131" ht="22.5" customHeight="1">
      <c r="A76" s="114">
        <v>25</v>
      </c>
      <c r="B76" s="2"/>
      <c r="C76" s="53"/>
      <c r="D76" s="96"/>
      <c r="E76" s="53"/>
      <c r="F76" s="96"/>
      <c r="G76" s="117"/>
      <c r="H76" s="95"/>
      <c r="I76" s="39" t="s">
        <v>87</v>
      </c>
      <c r="J76" s="95"/>
      <c r="K76" s="2"/>
      <c r="L76" s="63"/>
      <c r="M76" s="205"/>
      <c r="N76" s="173" t="s">
        <v>198</v>
      </c>
      <c r="O76" s="174">
        <v>6</v>
      </c>
      <c r="P76" s="63"/>
      <c r="Q76" s="205"/>
      <c r="R76" s="63"/>
      <c r="S76" s="205"/>
      <c r="T76" s="2"/>
      <c r="U76" s="6" t="s">
        <v>186</v>
      </c>
      <c r="V76" s="11"/>
      <c r="W76" s="36" t="s">
        <v>154</v>
      </c>
      <c r="X76" s="11"/>
      <c r="Y76" s="181" t="s">
        <v>199</v>
      </c>
      <c r="Z76" s="174">
        <v>2</v>
      </c>
      <c r="AA76" s="181" t="s">
        <v>199</v>
      </c>
      <c r="AB76" s="174">
        <v>2</v>
      </c>
      <c r="AC76" s="2"/>
      <c r="AD76" s="6"/>
      <c r="AE76" s="11"/>
      <c r="AF76" s="6"/>
      <c r="AG76" s="11"/>
      <c r="AH76" s="2"/>
      <c r="AK76" s="36" t="s">
        <v>263</v>
      </c>
      <c r="AL76" s="11"/>
      <c r="AO76" s="36"/>
      <c r="AP76" s="11"/>
      <c r="AQ76" s="2"/>
      <c r="AR76" s="251"/>
      <c r="AS76" s="252"/>
      <c r="AT76" s="159" t="s">
        <v>200</v>
      </c>
      <c r="AU76" s="157">
        <v>3</v>
      </c>
      <c r="AV76" s="251"/>
      <c r="AW76" s="252"/>
      <c r="AX76" s="159" t="s">
        <v>200</v>
      </c>
      <c r="AY76" s="157">
        <v>3</v>
      </c>
      <c r="AZ76" s="2"/>
      <c r="BA76" s="177" t="s">
        <v>25</v>
      </c>
      <c r="BB76" s="160">
        <v>1</v>
      </c>
      <c r="BC76" s="177" t="s">
        <v>25</v>
      </c>
      <c r="BD76" s="160">
        <v>1</v>
      </c>
      <c r="BE76" s="177" t="s">
        <v>25</v>
      </c>
      <c r="BF76" s="160">
        <v>1</v>
      </c>
      <c r="BG76" s="177" t="s">
        <v>25</v>
      </c>
      <c r="BH76" s="160">
        <v>1</v>
      </c>
      <c r="BI76" s="177" t="s">
        <v>25</v>
      </c>
      <c r="BJ76" s="160">
        <v>1</v>
      </c>
      <c r="BK76" s="177" t="s">
        <v>25</v>
      </c>
      <c r="BL76" s="160">
        <v>1</v>
      </c>
      <c r="BN76" s="158" t="s">
        <v>78</v>
      </c>
      <c r="BO76" s="157">
        <v>3</v>
      </c>
      <c r="BP76" s="158" t="s">
        <v>78</v>
      </c>
      <c r="BQ76" s="157">
        <v>3</v>
      </c>
      <c r="BR76" s="158" t="s">
        <v>78</v>
      </c>
      <c r="BS76" s="157">
        <v>3</v>
      </c>
      <c r="BT76" s="2"/>
      <c r="BU76" s="37"/>
      <c r="BV76" s="111"/>
      <c r="BW76" s="37"/>
      <c r="BX76" s="111"/>
      <c r="BY76" s="37"/>
      <c r="BZ76" s="111"/>
      <c r="CA76" s="2"/>
      <c r="CB76" s="36" t="s">
        <v>157</v>
      </c>
      <c r="CC76" s="11"/>
      <c r="CD76" s="36" t="s">
        <v>157</v>
      </c>
      <c r="CE76" s="11"/>
      <c r="CF76" s="2"/>
      <c r="CG76" s="37" t="s">
        <v>50</v>
      </c>
      <c r="CH76" s="78"/>
      <c r="CI76" s="224"/>
      <c r="CJ76" s="225"/>
      <c r="CK76" s="2"/>
      <c r="CL76" s="212"/>
      <c r="CM76" s="78"/>
      <c r="CN76" s="5"/>
      <c r="CO76" s="45"/>
      <c r="CP76" s="2"/>
      <c r="CQ76" s="44"/>
      <c r="CR76" s="45"/>
      <c r="CS76" s="44"/>
      <c r="CT76" s="45"/>
      <c r="CU76" s="4"/>
      <c r="CV76" s="43"/>
      <c r="CW76" s="4"/>
      <c r="CX76" s="43"/>
      <c r="CY76" s="2"/>
      <c r="CZ76" s="164">
        <v>25</v>
      </c>
      <c r="DG76" s="74"/>
      <c r="DH76" s="74"/>
      <c r="DI76" s="55"/>
      <c r="DJ76" s="167"/>
      <c r="DK76" s="167"/>
      <c r="DL76" s="167"/>
      <c r="DM76" s="64"/>
      <c r="DN76" s="79"/>
      <c r="DO76" s="74"/>
      <c r="DP76" s="55"/>
      <c r="DQ76" s="167"/>
      <c r="DR76" s="167"/>
      <c r="DS76" s="167"/>
      <c r="DT76" s="64"/>
      <c r="DU76" s="79"/>
      <c r="DV76" s="74"/>
      <c r="DW76" s="55"/>
      <c r="DX76" s="167"/>
      <c r="DY76" s="167"/>
      <c r="DZ76" s="167"/>
      <c r="EA76" s="64"/>
    </row>
    <row r="77" spans="1:131" ht="22.5" customHeight="1">
      <c r="A77" s="114">
        <v>24</v>
      </c>
      <c r="B77" s="2"/>
      <c r="C77" s="173" t="s">
        <v>107</v>
      </c>
      <c r="D77" s="174">
        <v>4</v>
      </c>
      <c r="E77" s="173" t="s">
        <v>107</v>
      </c>
      <c r="F77" s="174">
        <v>4</v>
      </c>
      <c r="G77" s="39"/>
      <c r="H77" s="95"/>
      <c r="I77" s="39" t="s">
        <v>90</v>
      </c>
      <c r="J77" s="95"/>
      <c r="K77" s="2"/>
      <c r="L77" s="206"/>
      <c r="M77" s="207"/>
      <c r="N77" s="39"/>
      <c r="O77" s="95"/>
      <c r="P77" s="206"/>
      <c r="Q77" s="207"/>
      <c r="R77" s="206"/>
      <c r="S77" s="207"/>
      <c r="T77" s="2"/>
      <c r="U77" s="212"/>
      <c r="V77" s="78"/>
      <c r="W77" s="36" t="s">
        <v>157</v>
      </c>
      <c r="X77" s="11"/>
      <c r="Y77" s="208"/>
      <c r="Z77" s="96"/>
      <c r="AA77" s="208"/>
      <c r="AB77" s="96"/>
      <c r="AC77" s="2"/>
      <c r="AD77" s="4"/>
      <c r="AE77" s="43"/>
      <c r="AF77" s="4"/>
      <c r="AG77" s="43"/>
      <c r="AH77" s="2"/>
      <c r="AI77" s="177" t="s">
        <v>32</v>
      </c>
      <c r="AJ77" s="160">
        <v>1</v>
      </c>
      <c r="AK77" s="36"/>
      <c r="AL77" s="11"/>
      <c r="AM77" s="177" t="s">
        <v>32</v>
      </c>
      <c r="AN77" s="160">
        <v>1</v>
      </c>
      <c r="AO77" s="36"/>
      <c r="AP77" s="11"/>
      <c r="AQ77" s="2"/>
      <c r="AR77" s="251"/>
      <c r="AS77" s="252"/>
      <c r="AT77" s="7"/>
      <c r="AU77" s="45"/>
      <c r="AV77" s="251"/>
      <c r="AW77" s="252"/>
      <c r="AX77" s="7"/>
      <c r="AY77" s="45"/>
      <c r="AZ77" s="2"/>
      <c r="BA77" s="158" t="s">
        <v>201</v>
      </c>
      <c r="BB77" s="157">
        <v>3</v>
      </c>
      <c r="BC77" s="158" t="s">
        <v>201</v>
      </c>
      <c r="BD77" s="157">
        <v>3</v>
      </c>
      <c r="BE77" s="158" t="s">
        <v>201</v>
      </c>
      <c r="BF77" s="157">
        <v>3</v>
      </c>
      <c r="BG77" s="158" t="s">
        <v>201</v>
      </c>
      <c r="BH77" s="157">
        <v>3</v>
      </c>
      <c r="BI77" s="158" t="s">
        <v>201</v>
      </c>
      <c r="BJ77" s="157">
        <v>3</v>
      </c>
      <c r="BK77" s="158" t="s">
        <v>201</v>
      </c>
      <c r="BL77" s="157">
        <v>3</v>
      </c>
      <c r="BM77" s="2"/>
      <c r="BN77" s="36" t="s">
        <v>202</v>
      </c>
      <c r="BO77" s="11"/>
      <c r="BP77" s="36" t="s">
        <v>202</v>
      </c>
      <c r="BQ77" s="11"/>
      <c r="BR77" s="36" t="s">
        <v>202</v>
      </c>
      <c r="BS77" s="11"/>
      <c r="BT77" s="2"/>
      <c r="BU77" s="163" t="s">
        <v>203</v>
      </c>
      <c r="BV77" s="157">
        <v>2</v>
      </c>
      <c r="BW77" s="163" t="s">
        <v>203</v>
      </c>
      <c r="BX77" s="157">
        <v>2</v>
      </c>
      <c r="BY77" s="163" t="s">
        <v>203</v>
      </c>
      <c r="BZ77" s="157">
        <v>2</v>
      </c>
      <c r="CA77" s="2"/>
      <c r="CB77" s="36"/>
      <c r="CC77" s="11"/>
      <c r="CD77" s="36"/>
      <c r="CE77" s="11"/>
      <c r="CF77" s="2"/>
      <c r="CG77" s="44" t="s">
        <v>204</v>
      </c>
      <c r="CH77" s="11">
        <v>12</v>
      </c>
      <c r="CI77" s="224"/>
      <c r="CJ77" s="225"/>
      <c r="CK77" s="2"/>
      <c r="CL77" s="177" t="s">
        <v>192</v>
      </c>
      <c r="CM77" s="160">
        <v>1</v>
      </c>
      <c r="CN77" s="36"/>
      <c r="CO77" s="11"/>
      <c r="CP77" s="2"/>
      <c r="CQ77" s="42"/>
      <c r="CR77" s="43"/>
      <c r="CS77" s="42"/>
      <c r="CT77" s="43"/>
      <c r="CU77" s="163" t="s">
        <v>205</v>
      </c>
      <c r="CV77" s="40">
        <v>2</v>
      </c>
      <c r="CW77" s="163" t="s">
        <v>205</v>
      </c>
      <c r="CX77" s="40">
        <v>2</v>
      </c>
      <c r="CY77" s="2"/>
      <c r="CZ77" s="164">
        <v>24</v>
      </c>
      <c r="DG77" s="74"/>
      <c r="DH77" s="74"/>
      <c r="DI77" s="67"/>
      <c r="DJ77" s="167"/>
      <c r="DK77" s="167"/>
      <c r="DL77" s="167"/>
      <c r="DM77" s="64"/>
      <c r="DN77" s="79"/>
      <c r="DO77" s="74"/>
      <c r="DP77" s="67"/>
      <c r="DQ77" s="167"/>
      <c r="DR77" s="167"/>
      <c r="DS77" s="167"/>
      <c r="DT77" s="64"/>
      <c r="DU77" s="79"/>
      <c r="DV77" s="74"/>
      <c r="DW77" s="67"/>
      <c r="DX77" s="167"/>
      <c r="DY77" s="167"/>
      <c r="DZ77" s="167"/>
      <c r="EA77" s="64"/>
    </row>
    <row r="78" spans="1:131" ht="22.5" customHeight="1">
      <c r="A78" s="114">
        <v>23</v>
      </c>
      <c r="B78" s="2"/>
      <c r="C78" s="39" t="s">
        <v>206</v>
      </c>
      <c r="D78" s="95"/>
      <c r="E78" s="39" t="s">
        <v>206</v>
      </c>
      <c r="F78" s="95"/>
      <c r="G78" s="39"/>
      <c r="H78" s="95"/>
      <c r="I78" s="53"/>
      <c r="J78" s="94"/>
      <c r="K78" s="2"/>
      <c r="L78" s="181" t="s">
        <v>47</v>
      </c>
      <c r="M78" s="174">
        <v>2</v>
      </c>
      <c r="N78" s="39"/>
      <c r="O78" s="95"/>
      <c r="P78" s="181" t="s">
        <v>47</v>
      </c>
      <c r="Q78" s="174">
        <v>2</v>
      </c>
      <c r="R78" s="181" t="s">
        <v>47</v>
      </c>
      <c r="S78" s="174">
        <v>2</v>
      </c>
      <c r="T78" s="2"/>
      <c r="U78" s="173" t="s">
        <v>15</v>
      </c>
      <c r="V78" s="174">
        <v>1</v>
      </c>
      <c r="W78" s="5"/>
      <c r="X78" s="45"/>
      <c r="Y78" s="157" t="s">
        <v>207</v>
      </c>
      <c r="Z78" s="157">
        <v>4</v>
      </c>
      <c r="AA78" s="157" t="s">
        <v>207</v>
      </c>
      <c r="AB78" s="157">
        <v>4</v>
      </c>
      <c r="AC78" s="2"/>
      <c r="AD78" s="158" t="s">
        <v>119</v>
      </c>
      <c r="AE78" s="157">
        <v>3</v>
      </c>
      <c r="AF78" s="158" t="s">
        <v>119</v>
      </c>
      <c r="AG78" s="157">
        <v>3</v>
      </c>
      <c r="AH78" s="2"/>
      <c r="AI78" s="177" t="s">
        <v>25</v>
      </c>
      <c r="AJ78" s="160">
        <v>1</v>
      </c>
      <c r="AK78" s="36"/>
      <c r="AL78" s="11"/>
      <c r="AM78" s="177" t="s">
        <v>25</v>
      </c>
      <c r="AN78" s="160">
        <v>1</v>
      </c>
      <c r="AO78" s="36"/>
      <c r="AP78" s="11"/>
      <c r="AQ78" s="2"/>
      <c r="AR78" s="263"/>
      <c r="AS78" s="264"/>
      <c r="AT78" s="212"/>
      <c r="AU78" s="78"/>
      <c r="AV78" s="263"/>
      <c r="AW78" s="264"/>
      <c r="AX78" s="212"/>
      <c r="AY78" s="78"/>
      <c r="AZ78" s="2"/>
      <c r="BA78" s="5"/>
      <c r="BB78" s="45"/>
      <c r="BC78" s="5"/>
      <c r="BD78" s="45"/>
      <c r="BE78" s="5"/>
      <c r="BF78" s="45"/>
      <c r="BG78" s="5"/>
      <c r="BH78" s="45"/>
      <c r="BI78" s="5"/>
      <c r="BJ78" s="45"/>
      <c r="BK78" s="5"/>
      <c r="BL78" s="45"/>
      <c r="BN78" s="42"/>
      <c r="BO78" s="43"/>
      <c r="BP78" s="42"/>
      <c r="BQ78" s="43"/>
      <c r="BR78" s="42"/>
      <c r="BS78" s="43"/>
      <c r="BT78" s="2"/>
      <c r="BU78" s="37" t="s">
        <v>208</v>
      </c>
      <c r="BV78" s="78"/>
      <c r="BW78" s="37" t="s">
        <v>208</v>
      </c>
      <c r="BX78" s="78"/>
      <c r="BY78" s="37" t="s">
        <v>208</v>
      </c>
      <c r="BZ78" s="78"/>
      <c r="CA78" s="2"/>
      <c r="CB78" s="36"/>
      <c r="CC78" s="11"/>
      <c r="CD78" s="36"/>
      <c r="CE78" s="11"/>
      <c r="CF78" s="2"/>
      <c r="CG78" s="44" t="s">
        <v>209</v>
      </c>
      <c r="CH78" s="11"/>
      <c r="CI78" s="224"/>
      <c r="CJ78" s="225"/>
      <c r="CK78" s="2"/>
      <c r="CL78" s="223" t="s">
        <v>196</v>
      </c>
      <c r="CM78" s="11">
        <v>5</v>
      </c>
      <c r="CN78" s="36"/>
      <c r="CO78" s="11"/>
      <c r="CP78" s="2"/>
      <c r="CQ78" s="217" t="s">
        <v>197</v>
      </c>
      <c r="CR78" s="157">
        <v>2</v>
      </c>
      <c r="CS78" s="217" t="s">
        <v>197</v>
      </c>
      <c r="CT78" s="157">
        <v>2</v>
      </c>
      <c r="CU78" s="37"/>
      <c r="CV78" s="111"/>
      <c r="CW78" s="37"/>
      <c r="CX78" s="111"/>
      <c r="CY78" s="2"/>
      <c r="CZ78" s="164">
        <v>23</v>
      </c>
      <c r="DB78" s="71"/>
      <c r="DG78" s="74"/>
      <c r="DH78" s="74"/>
      <c r="DI78" s="143">
        <v>50</v>
      </c>
      <c r="DJ78" s="167">
        <v>50</v>
      </c>
      <c r="DK78" s="167">
        <v>50</v>
      </c>
      <c r="DL78" s="167">
        <v>50</v>
      </c>
      <c r="DM78" s="64">
        <v>50</v>
      </c>
      <c r="DN78" s="79"/>
      <c r="DO78" s="74"/>
      <c r="DP78" s="143">
        <v>75</v>
      </c>
      <c r="DQ78" s="167">
        <v>75</v>
      </c>
      <c r="DR78" s="167">
        <v>75</v>
      </c>
      <c r="DS78" s="167">
        <v>75</v>
      </c>
      <c r="DT78" s="64">
        <v>75</v>
      </c>
      <c r="DU78" s="79"/>
      <c r="DV78" s="74"/>
      <c r="DW78" s="143">
        <v>25</v>
      </c>
      <c r="DX78" s="167">
        <v>25</v>
      </c>
      <c r="DY78" s="167">
        <v>25</v>
      </c>
      <c r="DZ78" s="167">
        <v>25</v>
      </c>
      <c r="EA78" s="64">
        <v>25</v>
      </c>
    </row>
    <row r="79" spans="1:131" ht="22.5" customHeight="1">
      <c r="A79" s="114">
        <v>22</v>
      </c>
      <c r="B79" s="2"/>
      <c r="C79" s="117"/>
      <c r="D79" s="116"/>
      <c r="E79" s="117"/>
      <c r="F79" s="116"/>
      <c r="G79" s="117"/>
      <c r="H79" s="116"/>
      <c r="I79" s="173" t="s">
        <v>86</v>
      </c>
      <c r="J79" s="174">
        <v>4</v>
      </c>
      <c r="K79" s="2"/>
      <c r="L79" s="4"/>
      <c r="M79" s="43"/>
      <c r="N79" s="39"/>
      <c r="O79" s="95"/>
      <c r="P79" s="4"/>
      <c r="Q79" s="43"/>
      <c r="R79" s="4"/>
      <c r="S79" s="43"/>
      <c r="T79" s="2"/>
      <c r="U79" s="181" t="s">
        <v>199</v>
      </c>
      <c r="V79" s="174">
        <v>2</v>
      </c>
      <c r="W79" s="5"/>
      <c r="X79" s="45"/>
      <c r="Y79" s="11"/>
      <c r="Z79" s="36"/>
      <c r="AA79" s="11"/>
      <c r="AB79" s="36"/>
      <c r="AC79" s="2"/>
      <c r="AD79" s="36" t="s">
        <v>210</v>
      </c>
      <c r="AE79" s="45"/>
      <c r="AF79" s="36" t="s">
        <v>210</v>
      </c>
      <c r="AG79" s="45"/>
      <c r="AH79" s="2"/>
      <c r="AI79" s="177" t="s">
        <v>34</v>
      </c>
      <c r="AJ79" s="160">
        <v>1</v>
      </c>
      <c r="AK79" s="36"/>
      <c r="AL79" s="11"/>
      <c r="AM79" s="177" t="s">
        <v>34</v>
      </c>
      <c r="AN79" s="160">
        <v>1</v>
      </c>
      <c r="AO79" s="36"/>
      <c r="AP79" s="11"/>
      <c r="AQ79" s="2"/>
      <c r="AR79" s="158" t="s">
        <v>211</v>
      </c>
      <c r="AS79" s="157">
        <v>2</v>
      </c>
      <c r="AT79" s="158" t="s">
        <v>211</v>
      </c>
      <c r="AU79" s="157">
        <v>2</v>
      </c>
      <c r="AV79" s="158" t="s">
        <v>211</v>
      </c>
      <c r="AW79" s="157">
        <v>2</v>
      </c>
      <c r="AX79" s="158" t="s">
        <v>211</v>
      </c>
      <c r="AY79" s="157">
        <v>2</v>
      </c>
      <c r="AZ79" s="2"/>
      <c r="BA79" s="42"/>
      <c r="BB79" s="43"/>
      <c r="BC79" s="42"/>
      <c r="BD79" s="43"/>
      <c r="BE79" s="42"/>
      <c r="BF79" s="43"/>
      <c r="BG79" s="42"/>
      <c r="BH79" s="43"/>
      <c r="BI79" s="42"/>
      <c r="BJ79" s="43"/>
      <c r="BK79" s="42"/>
      <c r="BL79" s="43"/>
      <c r="BM79" s="2"/>
      <c r="BN79" s="158" t="s">
        <v>212</v>
      </c>
      <c r="BO79" s="157">
        <v>16</v>
      </c>
      <c r="BP79" s="158" t="s">
        <v>212</v>
      </c>
      <c r="BQ79" s="157">
        <v>16</v>
      </c>
      <c r="BR79" s="158" t="s">
        <v>212</v>
      </c>
      <c r="BS79" s="157">
        <v>16</v>
      </c>
      <c r="BT79" s="2"/>
      <c r="BU79" s="158" t="s">
        <v>213</v>
      </c>
      <c r="BV79" s="157">
        <v>5</v>
      </c>
      <c r="BW79" s="158" t="s">
        <v>213</v>
      </c>
      <c r="BX79" s="157">
        <v>5</v>
      </c>
      <c r="BY79" s="158" t="s">
        <v>213</v>
      </c>
      <c r="BZ79" s="157">
        <v>5</v>
      </c>
      <c r="CA79" s="2"/>
      <c r="CB79" s="36"/>
      <c r="CC79" s="11"/>
      <c r="CD79" s="36"/>
      <c r="CE79" s="11"/>
      <c r="CF79" s="2"/>
      <c r="CG79" s="44"/>
      <c r="CH79" s="11"/>
      <c r="CI79" s="224"/>
      <c r="CJ79" s="45"/>
      <c r="CK79" s="2"/>
      <c r="CL79" s="36"/>
      <c r="CM79" s="11"/>
      <c r="CN79" s="37"/>
      <c r="CO79" s="78"/>
      <c r="CP79" s="2"/>
      <c r="CQ79" s="4"/>
      <c r="CR79" s="43"/>
      <c r="CS79" s="4"/>
      <c r="CT79" s="43"/>
      <c r="CU79" s="163" t="s">
        <v>214</v>
      </c>
      <c r="CV79" s="157">
        <v>9</v>
      </c>
      <c r="CW79" s="163" t="s">
        <v>214</v>
      </c>
      <c r="CX79" s="157">
        <v>9</v>
      </c>
      <c r="CY79" s="2"/>
      <c r="CZ79" s="164">
        <v>22</v>
      </c>
      <c r="DB79" s="71"/>
      <c r="DG79" s="74"/>
      <c r="DH79" s="74"/>
      <c r="DI79" s="143">
        <v>50</v>
      </c>
      <c r="DJ79" s="167">
        <v>50</v>
      </c>
      <c r="DK79" s="167">
        <v>50</v>
      </c>
      <c r="DL79" s="167">
        <v>50</v>
      </c>
      <c r="DM79" s="64">
        <v>50</v>
      </c>
      <c r="DN79" s="76"/>
      <c r="DO79" s="74"/>
      <c r="DP79" s="143">
        <v>25</v>
      </c>
      <c r="DQ79" s="167">
        <v>25</v>
      </c>
      <c r="DR79" s="167">
        <v>25</v>
      </c>
      <c r="DS79" s="167">
        <v>25</v>
      </c>
      <c r="DT79" s="64">
        <v>25</v>
      </c>
      <c r="DU79" s="76"/>
      <c r="DV79" s="74"/>
      <c r="DW79" s="143">
        <v>75</v>
      </c>
      <c r="DX79" s="167">
        <v>75</v>
      </c>
      <c r="DY79" s="167">
        <v>75</v>
      </c>
      <c r="DZ79" s="167">
        <v>75</v>
      </c>
      <c r="EA79" s="64">
        <v>75</v>
      </c>
    </row>
    <row r="80" spans="1:131" ht="22.5" customHeight="1" thickBot="1">
      <c r="A80" s="114">
        <v>21</v>
      </c>
      <c r="B80" s="2"/>
      <c r="C80" s="53"/>
      <c r="D80" s="96"/>
      <c r="E80" s="53"/>
      <c r="F80" s="96"/>
      <c r="G80" s="53"/>
      <c r="H80" s="96"/>
      <c r="I80" s="39" t="s">
        <v>93</v>
      </c>
      <c r="J80" s="95"/>
      <c r="K80" s="2"/>
      <c r="L80" s="175" t="s">
        <v>25</v>
      </c>
      <c r="M80" s="176">
        <v>1</v>
      </c>
      <c r="N80" s="39"/>
      <c r="O80" s="95"/>
      <c r="P80" s="175" t="s">
        <v>25</v>
      </c>
      <c r="Q80" s="176">
        <v>1</v>
      </c>
      <c r="R80" s="175" t="s">
        <v>25</v>
      </c>
      <c r="S80" s="176">
        <v>1</v>
      </c>
      <c r="T80" s="2"/>
      <c r="U80" s="208"/>
      <c r="V80" s="96"/>
      <c r="W80" s="36"/>
      <c r="X80" s="11"/>
      <c r="Y80" s="11"/>
      <c r="Z80" s="36"/>
      <c r="AA80" s="11"/>
      <c r="AB80" s="36"/>
      <c r="AC80" s="2"/>
      <c r="AD80" s="42"/>
      <c r="AE80" s="43"/>
      <c r="AF80" s="42"/>
      <c r="AG80" s="43"/>
      <c r="AH80" s="2"/>
      <c r="AI80" s="177" t="s">
        <v>35</v>
      </c>
      <c r="AJ80" s="160">
        <v>1</v>
      </c>
      <c r="AK80" s="228" t="s">
        <v>48</v>
      </c>
      <c r="AL80" s="234">
        <v>10</v>
      </c>
      <c r="AM80" s="177" t="s">
        <v>35</v>
      </c>
      <c r="AN80" s="160">
        <v>1</v>
      </c>
      <c r="AO80" s="228" t="s">
        <v>48</v>
      </c>
      <c r="AP80" s="234">
        <v>10</v>
      </c>
      <c r="AQ80" s="2"/>
      <c r="AR80" s="37"/>
      <c r="AS80" s="78"/>
      <c r="AT80" s="37"/>
      <c r="AU80" s="78"/>
      <c r="AV80" s="37"/>
      <c r="AW80" s="78"/>
      <c r="AX80" s="37"/>
      <c r="AY80" s="78"/>
      <c r="BA80" s="158" t="s">
        <v>215</v>
      </c>
      <c r="BB80" s="157">
        <v>3</v>
      </c>
      <c r="BC80" s="158" t="s">
        <v>215</v>
      </c>
      <c r="BD80" s="157">
        <v>3</v>
      </c>
      <c r="BE80" s="158" t="s">
        <v>215</v>
      </c>
      <c r="BF80" s="157">
        <v>3</v>
      </c>
      <c r="BG80" s="158" t="s">
        <v>215</v>
      </c>
      <c r="BH80" s="157">
        <v>3</v>
      </c>
      <c r="BI80" s="158" t="s">
        <v>215</v>
      </c>
      <c r="BJ80" s="157">
        <v>3</v>
      </c>
      <c r="BK80" s="158" t="s">
        <v>215</v>
      </c>
      <c r="BL80" s="157">
        <v>3</v>
      </c>
      <c r="BM80" s="2"/>
      <c r="BN80" s="36" t="s">
        <v>216</v>
      </c>
      <c r="BO80" s="11"/>
      <c r="BP80" s="36" t="s">
        <v>216</v>
      </c>
      <c r="BQ80" s="11"/>
      <c r="BR80" s="36" t="s">
        <v>216</v>
      </c>
      <c r="BS80" s="11"/>
      <c r="BT80" s="2"/>
      <c r="BU80" s="36"/>
      <c r="BV80" s="11"/>
      <c r="BW80" s="36"/>
      <c r="BX80" s="11"/>
      <c r="BY80" s="36"/>
      <c r="BZ80" s="11"/>
      <c r="CA80" s="2"/>
      <c r="CB80" s="36"/>
      <c r="CC80" s="11"/>
      <c r="CD80" s="36"/>
      <c r="CE80" s="11"/>
      <c r="CF80" s="2"/>
      <c r="CG80" s="44"/>
      <c r="CH80" s="11"/>
      <c r="CI80" s="224"/>
      <c r="CJ80" s="45"/>
      <c r="CK80" s="2"/>
      <c r="CL80" s="36"/>
      <c r="CM80" s="11"/>
      <c r="CN80" s="159" t="s">
        <v>217</v>
      </c>
      <c r="CO80" s="157">
        <v>3</v>
      </c>
      <c r="CP80" s="2"/>
      <c r="CQ80" s="163" t="s">
        <v>205</v>
      </c>
      <c r="CR80" s="40">
        <v>2</v>
      </c>
      <c r="CS80" s="163" t="s">
        <v>205</v>
      </c>
      <c r="CT80" s="40">
        <v>2</v>
      </c>
      <c r="CU80" s="44" t="s">
        <v>114</v>
      </c>
      <c r="CV80" s="11"/>
      <c r="CW80" s="44" t="s">
        <v>114</v>
      </c>
      <c r="CX80" s="11"/>
      <c r="CY80" s="2"/>
      <c r="CZ80" s="164">
        <v>21</v>
      </c>
      <c r="DB80" s="71"/>
      <c r="DG80" s="74"/>
      <c r="DH80" s="74"/>
      <c r="DI80" s="55"/>
      <c r="DJ80" s="73"/>
      <c r="DK80" s="73"/>
      <c r="DL80" s="73"/>
      <c r="DM80" s="64"/>
      <c r="DN80" s="76"/>
      <c r="DO80" s="74"/>
      <c r="DP80" s="55"/>
      <c r="DQ80" s="73"/>
      <c r="DR80" s="73"/>
      <c r="DS80" s="73"/>
      <c r="DT80" s="64"/>
      <c r="DU80" s="76"/>
      <c r="DV80" s="74"/>
      <c r="DW80" s="55"/>
      <c r="DX80" s="73"/>
      <c r="DY80" s="73"/>
      <c r="DZ80" s="73"/>
      <c r="EA80" s="64"/>
    </row>
    <row r="81" spans="1:131" ht="22.5" customHeight="1" thickTop="1" thickBot="1">
      <c r="A81" s="114">
        <v>20</v>
      </c>
      <c r="B81" s="2"/>
      <c r="C81" s="173" t="s">
        <v>107</v>
      </c>
      <c r="D81" s="174">
        <v>2</v>
      </c>
      <c r="E81" s="173" t="s">
        <v>107</v>
      </c>
      <c r="F81" s="174">
        <v>2</v>
      </c>
      <c r="G81" s="173" t="s">
        <v>218</v>
      </c>
      <c r="H81" s="174">
        <v>2</v>
      </c>
      <c r="I81" s="39" t="s">
        <v>50</v>
      </c>
      <c r="J81" s="95"/>
      <c r="K81" s="2"/>
      <c r="L81" s="175" t="s">
        <v>26</v>
      </c>
      <c r="M81" s="176">
        <v>1</v>
      </c>
      <c r="N81" s="120"/>
      <c r="O81" s="94"/>
      <c r="P81" s="175" t="s">
        <v>26</v>
      </c>
      <c r="Q81" s="176">
        <v>1</v>
      </c>
      <c r="R81" s="175" t="s">
        <v>26</v>
      </c>
      <c r="S81" s="176">
        <v>1</v>
      </c>
      <c r="T81" s="2"/>
      <c r="U81" s="157" t="s">
        <v>207</v>
      </c>
      <c r="V81" s="157">
        <v>4</v>
      </c>
      <c r="W81" s="36"/>
      <c r="X81" s="11"/>
      <c r="Y81" s="78"/>
      <c r="Z81" s="37"/>
      <c r="AA81" s="78"/>
      <c r="AB81" s="37"/>
      <c r="AC81" s="2"/>
      <c r="AD81" s="177" t="s">
        <v>219</v>
      </c>
      <c r="AE81" s="160">
        <v>1</v>
      </c>
      <c r="AF81" s="177" t="s">
        <v>192</v>
      </c>
      <c r="AG81" s="160">
        <v>1</v>
      </c>
      <c r="AH81" s="2"/>
      <c r="AI81" s="158" t="s">
        <v>49</v>
      </c>
      <c r="AJ81" s="157">
        <v>11</v>
      </c>
      <c r="AK81" s="229" t="s">
        <v>50</v>
      </c>
      <c r="AL81" s="237"/>
      <c r="AM81" s="158" t="s">
        <v>49</v>
      </c>
      <c r="AN81" s="157">
        <v>11</v>
      </c>
      <c r="AO81" s="229" t="s">
        <v>50</v>
      </c>
      <c r="AP81" s="237"/>
      <c r="AQ81" s="2"/>
      <c r="AR81" s="158" t="s">
        <v>220</v>
      </c>
      <c r="AS81" s="157">
        <v>5</v>
      </c>
      <c r="AT81" s="158" t="s">
        <v>220</v>
      </c>
      <c r="AU81" s="157">
        <v>5</v>
      </c>
      <c r="AV81" s="158" t="s">
        <v>220</v>
      </c>
      <c r="AW81" s="157">
        <v>5</v>
      </c>
      <c r="AX81" s="158" t="s">
        <v>220</v>
      </c>
      <c r="AY81" s="157">
        <v>5</v>
      </c>
      <c r="AZ81" s="2"/>
      <c r="BA81" s="5"/>
      <c r="BB81" s="45"/>
      <c r="BC81" s="5"/>
      <c r="BD81" s="45"/>
      <c r="BE81" s="5"/>
      <c r="BF81" s="45"/>
      <c r="BG81" s="5"/>
      <c r="BH81" s="45"/>
      <c r="BI81" s="5"/>
      <c r="BJ81" s="45"/>
      <c r="BK81" s="5"/>
      <c r="BL81" s="45"/>
      <c r="BM81" s="2"/>
      <c r="BN81" s="36"/>
      <c r="BO81" s="11"/>
      <c r="BP81" s="36"/>
      <c r="BQ81" s="11"/>
      <c r="BR81" s="36"/>
      <c r="BS81" s="11"/>
      <c r="BT81" s="2"/>
      <c r="BU81" s="36"/>
      <c r="BV81" s="11"/>
      <c r="BW81" s="36"/>
      <c r="BX81" s="11"/>
      <c r="BY81" s="36"/>
      <c r="BZ81" s="11"/>
      <c r="CA81" s="2"/>
      <c r="CB81" s="36"/>
      <c r="CC81" s="11"/>
      <c r="CD81" s="36"/>
      <c r="CE81" s="11"/>
      <c r="CF81" s="2"/>
      <c r="CG81" s="44"/>
      <c r="CH81" s="11"/>
      <c r="CI81" s="226"/>
      <c r="CJ81" s="43"/>
      <c r="CK81" s="2"/>
      <c r="CL81" s="36"/>
      <c r="CM81" s="11"/>
      <c r="CN81" s="6"/>
      <c r="CO81" s="11"/>
      <c r="CP81" s="2"/>
      <c r="CQ81" s="37"/>
      <c r="CR81" s="111"/>
      <c r="CS81" s="37"/>
      <c r="CT81" s="111"/>
      <c r="CU81" s="5"/>
      <c r="CV81" s="45"/>
      <c r="CW81" s="5"/>
      <c r="CX81" s="45"/>
      <c r="CY81" s="2"/>
      <c r="CZ81" s="164">
        <v>20</v>
      </c>
      <c r="DB81" s="71"/>
      <c r="DG81" s="74"/>
      <c r="DH81" s="74"/>
      <c r="DI81" s="147">
        <f>SUM(DI63:DI80)</f>
        <v>200</v>
      </c>
      <c r="DJ81" s="13">
        <f>SUM(DJ63:DJ80)</f>
        <v>200</v>
      </c>
      <c r="DK81" s="13">
        <f>SUM(DK63:DK80)</f>
        <v>200</v>
      </c>
      <c r="DL81" s="13">
        <f>SUM(DL63:DL80)</f>
        <v>200</v>
      </c>
      <c r="DM81" s="14">
        <f>SUM(DM63:DM80)</f>
        <v>200</v>
      </c>
      <c r="DN81" s="76"/>
      <c r="DO81" s="74"/>
      <c r="DP81" s="147">
        <f>SUM(DP63:DP80)</f>
        <v>200</v>
      </c>
      <c r="DQ81" s="13">
        <f>SUM(DQ63:DQ80)</f>
        <v>200</v>
      </c>
      <c r="DR81" s="13">
        <f>SUM(DR63:DR80)</f>
        <v>200</v>
      </c>
      <c r="DS81" s="13">
        <f>SUM(DS63:DS80)</f>
        <v>200</v>
      </c>
      <c r="DT81" s="14">
        <f>SUM(DT63:DT80)</f>
        <v>200</v>
      </c>
      <c r="DU81" s="76"/>
      <c r="DV81" s="74"/>
      <c r="DW81" s="147">
        <f>SUM(DW63:DW80)</f>
        <v>200</v>
      </c>
      <c r="DX81" s="13">
        <f>SUM(DX63:DX80)</f>
        <v>200</v>
      </c>
      <c r="DY81" s="13">
        <f>SUM(DY63:DY80)</f>
        <v>200</v>
      </c>
      <c r="DZ81" s="13">
        <f>SUM(DZ63:DZ80)</f>
        <v>200</v>
      </c>
      <c r="EA81" s="14">
        <f>SUM(EA63:EA80)</f>
        <v>200</v>
      </c>
    </row>
    <row r="82" spans="1:131" ht="22.5" customHeight="1">
      <c r="A82" s="114">
        <v>19</v>
      </c>
      <c r="B82" s="2"/>
      <c r="C82" s="120" t="s">
        <v>153</v>
      </c>
      <c r="D82" s="94"/>
      <c r="E82" s="120" t="s">
        <v>153</v>
      </c>
      <c r="F82" s="94"/>
      <c r="G82" s="120"/>
      <c r="H82" s="94"/>
      <c r="I82" s="53"/>
      <c r="J82" s="94"/>
      <c r="K82" s="2"/>
      <c r="L82" s="179" t="s">
        <v>86</v>
      </c>
      <c r="M82" s="174">
        <v>6</v>
      </c>
      <c r="N82" s="173" t="s">
        <v>221</v>
      </c>
      <c r="O82" s="174">
        <v>4</v>
      </c>
      <c r="P82" s="179" t="s">
        <v>86</v>
      </c>
      <c r="Q82" s="174">
        <v>6</v>
      </c>
      <c r="R82" s="179" t="s">
        <v>86</v>
      </c>
      <c r="S82" s="174">
        <v>6</v>
      </c>
      <c r="T82" s="2"/>
      <c r="U82" s="11"/>
      <c r="V82" s="36"/>
      <c r="W82" s="5"/>
      <c r="X82" s="11"/>
      <c r="Y82" s="181" t="s">
        <v>222</v>
      </c>
      <c r="Z82" s="174">
        <v>6</v>
      </c>
      <c r="AA82" s="181" t="s">
        <v>222</v>
      </c>
      <c r="AB82" s="174">
        <v>6</v>
      </c>
      <c r="AC82" s="2"/>
      <c r="AD82" s="158" t="s">
        <v>119</v>
      </c>
      <c r="AE82" s="157">
        <v>2</v>
      </c>
      <c r="AF82" s="158" t="s">
        <v>119</v>
      </c>
      <c r="AG82" s="157">
        <v>2</v>
      </c>
      <c r="AH82" s="2"/>
      <c r="AI82" s="36" t="s">
        <v>52</v>
      </c>
      <c r="AJ82" s="11"/>
      <c r="AK82" s="229"/>
      <c r="AL82" s="237"/>
      <c r="AM82" s="36" t="s">
        <v>52</v>
      </c>
      <c r="AN82" s="11"/>
      <c r="AO82" s="229"/>
      <c r="AP82" s="237"/>
      <c r="AQ82" s="2"/>
      <c r="AR82" s="36" t="s">
        <v>114</v>
      </c>
      <c r="AS82" s="11"/>
      <c r="AT82" s="36" t="s">
        <v>114</v>
      </c>
      <c r="AU82" s="11"/>
      <c r="AV82" s="36" t="s">
        <v>114</v>
      </c>
      <c r="AW82" s="11"/>
      <c r="AX82" s="36" t="s">
        <v>114</v>
      </c>
      <c r="AY82" s="11"/>
      <c r="AZ82" s="2"/>
      <c r="BA82" s="42"/>
      <c r="BB82" s="43"/>
      <c r="BC82" s="42"/>
      <c r="BD82" s="43"/>
      <c r="BE82" s="42"/>
      <c r="BF82" s="43"/>
      <c r="BG82" s="42"/>
      <c r="BH82" s="43"/>
      <c r="BI82" s="42"/>
      <c r="BJ82" s="43"/>
      <c r="BK82" s="42"/>
      <c r="BL82" s="43"/>
      <c r="BM82" s="2"/>
      <c r="BN82" s="36"/>
      <c r="BO82" s="11"/>
      <c r="BP82" s="36"/>
      <c r="BQ82" s="11"/>
      <c r="BR82" s="36"/>
      <c r="BS82" s="11"/>
      <c r="BT82" s="2"/>
      <c r="BU82" s="36"/>
      <c r="BV82" s="11"/>
      <c r="BW82" s="36"/>
      <c r="BX82" s="11"/>
      <c r="BY82" s="36"/>
      <c r="BZ82" s="11"/>
      <c r="CA82" s="2"/>
      <c r="CB82" s="36"/>
      <c r="CC82" s="11"/>
      <c r="CD82" s="36"/>
      <c r="CE82" s="11"/>
      <c r="CF82" s="2"/>
      <c r="CG82" s="44"/>
      <c r="CH82" s="11"/>
      <c r="CI82" s="163" t="s">
        <v>107</v>
      </c>
      <c r="CJ82" s="40">
        <v>2</v>
      </c>
      <c r="CK82" s="2"/>
      <c r="CL82" s="37"/>
      <c r="CM82" s="78"/>
      <c r="CN82" s="212"/>
      <c r="CO82" s="78"/>
      <c r="CP82" s="2"/>
      <c r="CQ82" s="163" t="s">
        <v>214</v>
      </c>
      <c r="CR82" s="157">
        <v>9</v>
      </c>
      <c r="CS82" s="163" t="s">
        <v>214</v>
      </c>
      <c r="CT82" s="157">
        <v>9</v>
      </c>
      <c r="CU82" s="5"/>
      <c r="CV82" s="45"/>
      <c r="CW82" s="5"/>
      <c r="CX82" s="45"/>
      <c r="CY82" s="2"/>
      <c r="CZ82" s="164">
        <v>19</v>
      </c>
      <c r="DG82" s="74"/>
      <c r="DH82" s="74"/>
      <c r="DI82" s="74"/>
      <c r="DJ82" s="74"/>
      <c r="DK82" s="74"/>
      <c r="DL82" s="74"/>
      <c r="DM82" s="74"/>
      <c r="DN82" s="76"/>
      <c r="DO82" s="74"/>
      <c r="DP82" s="74"/>
      <c r="DQ82" s="74"/>
      <c r="DR82" s="74"/>
      <c r="DS82" s="74"/>
      <c r="DT82" s="74"/>
      <c r="DU82" s="76"/>
      <c r="DV82" s="74"/>
      <c r="DW82" s="74"/>
      <c r="DX82" s="74"/>
      <c r="DY82" s="74"/>
      <c r="DZ82" s="74"/>
      <c r="EA82" s="74"/>
    </row>
    <row r="83" spans="1:131" ht="22.5" customHeight="1">
      <c r="A83" s="114">
        <v>18</v>
      </c>
      <c r="B83" s="2"/>
      <c r="C83" s="158" t="s">
        <v>88</v>
      </c>
      <c r="D83" s="157">
        <v>8</v>
      </c>
      <c r="E83" s="173" t="s">
        <v>107</v>
      </c>
      <c r="F83" s="174">
        <v>5</v>
      </c>
      <c r="G83" s="173" t="s">
        <v>119</v>
      </c>
      <c r="H83" s="174">
        <v>5</v>
      </c>
      <c r="I83" s="173" t="s">
        <v>119</v>
      </c>
      <c r="J83" s="174">
        <v>5</v>
      </c>
      <c r="K83" s="2"/>
      <c r="L83" s="59" t="s">
        <v>29</v>
      </c>
      <c r="M83" s="95"/>
      <c r="N83" s="39" t="s">
        <v>223</v>
      </c>
      <c r="O83" s="95"/>
      <c r="P83" s="59" t="s">
        <v>29</v>
      </c>
      <c r="Q83" s="95"/>
      <c r="R83" s="59" t="s">
        <v>29</v>
      </c>
      <c r="S83" s="95"/>
      <c r="T83" s="2"/>
      <c r="U83" s="11"/>
      <c r="V83" s="36"/>
      <c r="W83" s="42"/>
      <c r="X83" s="43"/>
      <c r="Y83" s="213" t="s">
        <v>224</v>
      </c>
      <c r="Z83" s="95"/>
      <c r="AA83" s="213" t="s">
        <v>224</v>
      </c>
      <c r="AB83" s="95"/>
      <c r="AC83" s="2"/>
      <c r="AD83" s="37" t="s">
        <v>225</v>
      </c>
      <c r="AE83" s="43"/>
      <c r="AF83" s="37" t="s">
        <v>225</v>
      </c>
      <c r="AG83" s="43"/>
      <c r="AH83" s="2"/>
      <c r="AI83" s="5"/>
      <c r="AJ83" s="45"/>
      <c r="AK83" s="229"/>
      <c r="AL83" s="237"/>
      <c r="AM83" s="5"/>
      <c r="AN83" s="45"/>
      <c r="AO83" s="229"/>
      <c r="AP83" s="237"/>
      <c r="AQ83" s="2"/>
      <c r="AR83" s="36"/>
      <c r="AS83" s="11"/>
      <c r="AT83" s="36"/>
      <c r="AU83" s="11"/>
      <c r="AV83" s="36"/>
      <c r="AW83" s="11"/>
      <c r="AX83" s="36"/>
      <c r="AY83" s="11"/>
      <c r="AZ83" s="2"/>
      <c r="BA83" s="158" t="s">
        <v>226</v>
      </c>
      <c r="BB83" s="157">
        <v>3</v>
      </c>
      <c r="BC83" s="158" t="s">
        <v>226</v>
      </c>
      <c r="BD83" s="157">
        <v>3</v>
      </c>
      <c r="BE83" s="158" t="s">
        <v>226</v>
      </c>
      <c r="BF83" s="157">
        <v>3</v>
      </c>
      <c r="BG83" s="158" t="s">
        <v>226</v>
      </c>
      <c r="BH83" s="157">
        <v>3</v>
      </c>
      <c r="BI83" s="158" t="s">
        <v>226</v>
      </c>
      <c r="BJ83" s="157">
        <v>3</v>
      </c>
      <c r="BK83" s="158" t="s">
        <v>226</v>
      </c>
      <c r="BL83" s="157">
        <v>3</v>
      </c>
      <c r="BM83" s="2"/>
      <c r="BN83" s="36"/>
      <c r="BO83" s="11"/>
      <c r="BP83" s="36"/>
      <c r="BQ83" s="11"/>
      <c r="BR83" s="36"/>
      <c r="BS83" s="11"/>
      <c r="BT83" s="2"/>
      <c r="BU83" s="37"/>
      <c r="BV83" s="78"/>
      <c r="BW83" s="37"/>
      <c r="BX83" s="78"/>
      <c r="BY83" s="37"/>
      <c r="BZ83" s="78"/>
      <c r="CA83" s="2"/>
      <c r="CB83" s="36"/>
      <c r="CC83" s="11"/>
      <c r="CD83" s="36"/>
      <c r="CE83" s="11"/>
      <c r="CF83" s="2"/>
      <c r="CG83" s="44"/>
      <c r="CH83" s="11"/>
      <c r="CI83" s="57" t="s">
        <v>227</v>
      </c>
      <c r="CJ83" s="148"/>
      <c r="CK83" s="2"/>
      <c r="CL83" s="159" t="s">
        <v>217</v>
      </c>
      <c r="CM83" s="157">
        <v>3</v>
      </c>
      <c r="CN83" s="163" t="s">
        <v>89</v>
      </c>
      <c r="CO83" s="157">
        <v>11</v>
      </c>
      <c r="CP83" s="2"/>
      <c r="CQ83" s="44" t="s">
        <v>114</v>
      </c>
      <c r="CR83" s="11"/>
      <c r="CS83" s="44" t="s">
        <v>114</v>
      </c>
      <c r="CT83" s="11"/>
      <c r="CU83" s="5"/>
      <c r="CV83" s="45"/>
      <c r="CW83" s="5"/>
      <c r="CX83" s="45"/>
      <c r="CY83" s="2"/>
      <c r="CZ83" s="164">
        <v>18</v>
      </c>
      <c r="DG83" s="74"/>
      <c r="DH83" s="74"/>
      <c r="DI83" s="74"/>
      <c r="DJ83" s="74"/>
      <c r="DK83" s="74"/>
      <c r="DL83" s="74"/>
      <c r="DM83" s="74"/>
      <c r="DN83" s="76"/>
      <c r="DO83" s="74"/>
      <c r="DP83" s="74"/>
      <c r="DQ83" s="74"/>
      <c r="DR83" s="74"/>
      <c r="DS83" s="74"/>
      <c r="DT83" s="74"/>
      <c r="DU83" s="76"/>
      <c r="DV83" s="74"/>
      <c r="DW83" s="74"/>
      <c r="DX83" s="74"/>
      <c r="DY83" s="74"/>
    </row>
    <row r="84" spans="1:131" ht="22.5" customHeight="1">
      <c r="A84" s="114">
        <v>17</v>
      </c>
      <c r="B84" s="2"/>
      <c r="C84" s="36" t="s">
        <v>228</v>
      </c>
      <c r="D84" s="198"/>
      <c r="E84" s="39" t="s">
        <v>177</v>
      </c>
      <c r="F84" s="95"/>
      <c r="G84" s="39" t="s">
        <v>193</v>
      </c>
      <c r="H84" s="95"/>
      <c r="I84" s="39" t="s">
        <v>193</v>
      </c>
      <c r="J84" s="95"/>
      <c r="K84" s="2"/>
      <c r="L84" s="59" t="s">
        <v>181</v>
      </c>
      <c r="M84" s="95"/>
      <c r="N84" s="39"/>
      <c r="O84" s="95"/>
      <c r="P84" s="59" t="s">
        <v>181</v>
      </c>
      <c r="Q84" s="95"/>
      <c r="R84" s="59" t="s">
        <v>181</v>
      </c>
      <c r="S84" s="95"/>
      <c r="T84" s="2"/>
      <c r="U84" s="78"/>
      <c r="V84" s="37"/>
      <c r="W84" s="159" t="s">
        <v>88</v>
      </c>
      <c r="X84" s="157">
        <v>4</v>
      </c>
      <c r="Y84" s="213"/>
      <c r="Z84" s="95"/>
      <c r="AA84" s="213"/>
      <c r="AB84" s="95"/>
      <c r="AC84" s="2"/>
      <c r="AD84" s="158" t="s">
        <v>229</v>
      </c>
      <c r="AE84" s="157">
        <v>1</v>
      </c>
      <c r="AF84" s="158" t="s">
        <v>229</v>
      </c>
      <c r="AG84" s="157">
        <v>1</v>
      </c>
      <c r="AH84" s="2"/>
      <c r="AI84" s="5"/>
      <c r="AJ84" s="45"/>
      <c r="AK84" s="229"/>
      <c r="AL84" s="237"/>
      <c r="AM84" s="5"/>
      <c r="AN84" s="45"/>
      <c r="AO84" s="229"/>
      <c r="AP84" s="237"/>
      <c r="AQ84" s="2"/>
      <c r="AR84" s="36"/>
      <c r="AS84" s="11"/>
      <c r="AT84" s="36"/>
      <c r="AU84" s="11"/>
      <c r="AV84" s="36"/>
      <c r="AW84" s="11"/>
      <c r="AX84" s="36"/>
      <c r="AY84" s="11"/>
      <c r="AZ84" s="2"/>
      <c r="BA84" s="36"/>
      <c r="BB84" s="11"/>
      <c r="BC84" s="36"/>
      <c r="BD84" s="11"/>
      <c r="BE84" s="36"/>
      <c r="BF84" s="11"/>
      <c r="BG84" s="36"/>
      <c r="BH84" s="11"/>
      <c r="BI84" s="36"/>
      <c r="BJ84" s="11"/>
      <c r="BK84" s="36"/>
      <c r="BL84" s="11"/>
      <c r="BM84" s="2"/>
      <c r="BN84" s="36"/>
      <c r="BO84" s="11"/>
      <c r="BP84" s="36"/>
      <c r="BQ84" s="11"/>
      <c r="BR84" s="36"/>
      <c r="BS84" s="11"/>
      <c r="BT84" s="2"/>
      <c r="BU84" s="177" t="s">
        <v>192</v>
      </c>
      <c r="BV84" s="160">
        <v>1</v>
      </c>
      <c r="BW84" s="177" t="s">
        <v>192</v>
      </c>
      <c r="BX84" s="160">
        <v>1</v>
      </c>
      <c r="BY84" s="177" t="s">
        <v>192</v>
      </c>
      <c r="BZ84" s="160">
        <v>1</v>
      </c>
      <c r="CA84" s="2"/>
      <c r="CB84" s="36"/>
      <c r="CC84" s="11"/>
      <c r="CD84" s="36"/>
      <c r="CE84" s="11"/>
      <c r="CF84" s="2"/>
      <c r="CG84" s="44"/>
      <c r="CH84" s="11"/>
      <c r="CI84" s="44" t="s">
        <v>160</v>
      </c>
      <c r="CJ84" s="157">
        <v>2</v>
      </c>
      <c r="CK84" s="2"/>
      <c r="CL84" s="6"/>
      <c r="CM84" s="11"/>
      <c r="CN84" s="36" t="s">
        <v>230</v>
      </c>
      <c r="CO84" s="11"/>
      <c r="CP84" s="2"/>
      <c r="CQ84" s="5"/>
      <c r="CR84" s="45"/>
      <c r="CS84" s="5"/>
      <c r="CT84" s="45"/>
      <c r="CU84" s="36"/>
      <c r="CV84" s="11"/>
      <c r="CW84" s="36"/>
      <c r="CX84" s="11"/>
      <c r="CY84" s="2"/>
      <c r="CZ84" s="164">
        <v>17</v>
      </c>
      <c r="DG84" s="74"/>
      <c r="DH84" s="74"/>
      <c r="DI84" s="77"/>
      <c r="DJ84" s="74"/>
      <c r="DK84" s="74"/>
      <c r="DL84" s="74"/>
      <c r="DM84" s="74"/>
      <c r="DN84" s="76"/>
      <c r="DO84" s="74"/>
      <c r="DP84" s="77"/>
      <c r="DQ84" s="74"/>
      <c r="DR84" s="74"/>
      <c r="DS84" s="74"/>
      <c r="DT84" s="74"/>
      <c r="DU84" s="76"/>
      <c r="DV84" s="74"/>
      <c r="DW84" s="77"/>
      <c r="DX84" s="74"/>
      <c r="DY84" s="74"/>
    </row>
    <row r="85" spans="1:131" ht="22.5" customHeight="1">
      <c r="A85" s="114">
        <v>16</v>
      </c>
      <c r="B85" s="2"/>
      <c r="C85" s="36" t="s">
        <v>231</v>
      </c>
      <c r="D85" s="11"/>
      <c r="E85" s="117"/>
      <c r="F85" s="116"/>
      <c r="G85" s="39" t="s">
        <v>232</v>
      </c>
      <c r="H85" s="116"/>
      <c r="I85" s="39" t="s">
        <v>232</v>
      </c>
      <c r="J85" s="116"/>
      <c r="K85" s="2"/>
      <c r="L85" s="125"/>
      <c r="M85" s="95"/>
      <c r="N85" s="120"/>
      <c r="O85" s="94"/>
      <c r="P85" s="125"/>
      <c r="Q85" s="95"/>
      <c r="R85" s="125"/>
      <c r="S85" s="95"/>
      <c r="T85" s="2"/>
      <c r="U85" s="181" t="s">
        <v>222</v>
      </c>
      <c r="V85" s="174">
        <v>6</v>
      </c>
      <c r="W85" s="6" t="s">
        <v>154</v>
      </c>
      <c r="X85" s="11"/>
      <c r="Y85" s="213"/>
      <c r="Z85" s="95"/>
      <c r="AA85" s="213"/>
      <c r="AB85" s="95"/>
      <c r="AC85" s="2"/>
      <c r="AD85" s="178" t="s">
        <v>119</v>
      </c>
      <c r="AE85" s="157">
        <v>6</v>
      </c>
      <c r="AF85" s="178" t="s">
        <v>119</v>
      </c>
      <c r="AG85" s="157">
        <v>6</v>
      </c>
      <c r="AH85" s="2"/>
      <c r="AI85" s="5"/>
      <c r="AJ85" s="45"/>
      <c r="AK85" s="229"/>
      <c r="AL85" s="237"/>
      <c r="AM85" s="5"/>
      <c r="AN85" s="45"/>
      <c r="AO85" s="229"/>
      <c r="AP85" s="237"/>
      <c r="AQ85" s="2"/>
      <c r="AR85" s="42"/>
      <c r="AS85" s="78"/>
      <c r="AT85" s="42"/>
      <c r="AU85" s="78"/>
      <c r="AV85" s="42"/>
      <c r="AW85" s="78"/>
      <c r="AX85" s="42"/>
      <c r="AY85" s="78"/>
      <c r="BA85" s="37"/>
      <c r="BB85" s="78"/>
      <c r="BC85" s="37"/>
      <c r="BD85" s="78"/>
      <c r="BE85" s="37"/>
      <c r="BF85" s="78"/>
      <c r="BG85" s="37"/>
      <c r="BH85" s="78"/>
      <c r="BI85" s="37"/>
      <c r="BJ85" s="78"/>
      <c r="BK85" s="37"/>
      <c r="BL85" s="78"/>
      <c r="BM85" s="2"/>
      <c r="BN85" s="36"/>
      <c r="BO85" s="11"/>
      <c r="BP85" s="36"/>
      <c r="BQ85" s="11"/>
      <c r="BR85" s="36"/>
      <c r="BS85" s="11"/>
      <c r="BT85" s="2"/>
      <c r="BU85" s="163" t="s">
        <v>233</v>
      </c>
      <c r="BV85" s="40">
        <v>4</v>
      </c>
      <c r="BW85" s="163" t="s">
        <v>233</v>
      </c>
      <c r="BX85" s="40">
        <v>4</v>
      </c>
      <c r="BY85" s="163" t="s">
        <v>233</v>
      </c>
      <c r="BZ85" s="40">
        <v>4</v>
      </c>
      <c r="CA85" s="2"/>
      <c r="CB85" s="36"/>
      <c r="CC85" s="11"/>
      <c r="CD85" s="36"/>
      <c r="CE85" s="11"/>
      <c r="CF85" s="2"/>
      <c r="CG85" s="44"/>
      <c r="CH85" s="11"/>
      <c r="CI85" s="57" t="s">
        <v>234</v>
      </c>
      <c r="CJ85" s="162"/>
      <c r="CK85" s="2"/>
      <c r="CL85" s="212"/>
      <c r="CM85" s="78"/>
      <c r="CN85" s="36" t="s">
        <v>235</v>
      </c>
      <c r="CO85" s="11"/>
      <c r="CP85" s="2"/>
      <c r="CQ85" s="5"/>
      <c r="CR85" s="45"/>
      <c r="CS85" s="5"/>
      <c r="CT85" s="45"/>
      <c r="CU85" s="36"/>
      <c r="CV85" s="11"/>
      <c r="CW85" s="36"/>
      <c r="CX85" s="11"/>
      <c r="CY85" s="2"/>
      <c r="CZ85" s="164">
        <v>16</v>
      </c>
      <c r="DG85" s="74"/>
      <c r="DH85" s="74"/>
      <c r="DI85" s="85"/>
      <c r="DJ85" s="74"/>
      <c r="DK85" s="74"/>
      <c r="DL85" s="74"/>
      <c r="DM85" s="74"/>
      <c r="DN85" s="76"/>
      <c r="DO85" s="74"/>
      <c r="DP85" s="85"/>
      <c r="DQ85" s="74"/>
      <c r="DR85" s="74"/>
      <c r="DS85" s="74"/>
      <c r="DT85" s="74"/>
      <c r="DU85" s="76"/>
      <c r="DV85" s="74"/>
      <c r="DW85" s="77"/>
      <c r="DX85" s="74"/>
      <c r="DY85" s="74"/>
    </row>
    <row r="86" spans="1:131" ht="22.5" customHeight="1">
      <c r="A86" s="114">
        <v>15</v>
      </c>
      <c r="B86" s="2"/>
      <c r="C86" s="199"/>
      <c r="D86" s="11"/>
      <c r="E86" s="117"/>
      <c r="F86" s="116"/>
      <c r="G86" s="117"/>
      <c r="H86" s="116"/>
      <c r="I86" s="117"/>
      <c r="J86" s="116"/>
      <c r="K86" s="2"/>
      <c r="L86" s="125"/>
      <c r="M86" s="95"/>
      <c r="N86" s="173" t="s">
        <v>236</v>
      </c>
      <c r="O86" s="174">
        <v>2</v>
      </c>
      <c r="P86" s="125"/>
      <c r="Q86" s="95"/>
      <c r="R86" s="125"/>
      <c r="S86" s="95"/>
      <c r="T86" s="2"/>
      <c r="U86" s="213" t="s">
        <v>224</v>
      </c>
      <c r="V86" s="95"/>
      <c r="W86" s="6" t="s">
        <v>186</v>
      </c>
      <c r="X86" s="11"/>
      <c r="Y86" s="214"/>
      <c r="Z86" s="116"/>
      <c r="AA86" s="214"/>
      <c r="AB86" s="116"/>
      <c r="AC86" s="2"/>
      <c r="AD86" s="215" t="s">
        <v>237</v>
      </c>
      <c r="AE86" s="11"/>
      <c r="AF86" s="215" t="s">
        <v>237</v>
      </c>
      <c r="AG86" s="11"/>
      <c r="AH86" s="2"/>
      <c r="AI86" s="5"/>
      <c r="AJ86" s="45"/>
      <c r="AK86" s="229"/>
      <c r="AL86" s="237"/>
      <c r="AM86" s="5"/>
      <c r="AN86" s="45"/>
      <c r="AO86" s="229"/>
      <c r="AP86" s="237"/>
      <c r="AQ86" s="2"/>
      <c r="AR86" s="158" t="s">
        <v>81</v>
      </c>
      <c r="AS86" s="157">
        <v>4</v>
      </c>
      <c r="AT86" s="158" t="s">
        <v>81</v>
      </c>
      <c r="AU86" s="157">
        <v>4</v>
      </c>
      <c r="AV86" s="158" t="s">
        <v>81</v>
      </c>
      <c r="AW86" s="157">
        <v>4</v>
      </c>
      <c r="AX86" s="158" t="s">
        <v>81</v>
      </c>
      <c r="AY86" s="157">
        <v>4</v>
      </c>
      <c r="AZ86" s="2"/>
      <c r="BA86" s="158" t="s">
        <v>238</v>
      </c>
      <c r="BB86" s="157">
        <v>15</v>
      </c>
      <c r="BC86" s="158" t="s">
        <v>238</v>
      </c>
      <c r="BD86" s="157">
        <v>15</v>
      </c>
      <c r="BE86" s="158" t="s">
        <v>238</v>
      </c>
      <c r="BF86" s="157">
        <v>15</v>
      </c>
      <c r="BG86" s="158" t="s">
        <v>238</v>
      </c>
      <c r="BH86" s="157">
        <v>15</v>
      </c>
      <c r="BI86" s="158" t="s">
        <v>238</v>
      </c>
      <c r="BJ86" s="157">
        <v>15</v>
      </c>
      <c r="BK86" s="158" t="s">
        <v>238</v>
      </c>
      <c r="BL86" s="157">
        <v>15</v>
      </c>
      <c r="BN86" s="36"/>
      <c r="BO86" s="11"/>
      <c r="BP86" s="36"/>
      <c r="BQ86" s="11"/>
      <c r="BR86" s="36"/>
      <c r="BS86" s="11"/>
      <c r="BT86" s="2"/>
      <c r="BU86" s="44" t="s">
        <v>239</v>
      </c>
      <c r="BV86" s="110"/>
      <c r="BW86" s="44" t="s">
        <v>239</v>
      </c>
      <c r="BX86" s="110"/>
      <c r="BY86" s="44" t="s">
        <v>239</v>
      </c>
      <c r="BZ86" s="110"/>
      <c r="CA86" s="2"/>
      <c r="CB86" s="36"/>
      <c r="CC86" s="11"/>
      <c r="CD86" s="36"/>
      <c r="CE86" s="11"/>
      <c r="CF86" s="2"/>
      <c r="CG86" s="44"/>
      <c r="CH86" s="11"/>
      <c r="CI86" s="163" t="s">
        <v>191</v>
      </c>
      <c r="CJ86" s="157">
        <v>3</v>
      </c>
      <c r="CK86" s="2"/>
      <c r="CL86" s="163" t="s">
        <v>89</v>
      </c>
      <c r="CM86" s="157">
        <v>11</v>
      </c>
      <c r="CN86" s="36"/>
      <c r="CO86" s="11"/>
      <c r="CP86" s="2"/>
      <c r="CQ86" s="5"/>
      <c r="CR86" s="45"/>
      <c r="CS86" s="5"/>
      <c r="CT86" s="45"/>
      <c r="CU86" s="36"/>
      <c r="CV86" s="11"/>
      <c r="CW86" s="36"/>
      <c r="CX86" s="11"/>
      <c r="CY86" s="2"/>
      <c r="CZ86" s="164">
        <v>15</v>
      </c>
      <c r="DG86" s="74"/>
      <c r="DH86" s="74"/>
      <c r="DI86" s="77"/>
      <c r="DJ86" s="74"/>
      <c r="DK86" s="74"/>
      <c r="DL86" s="74"/>
      <c r="DM86" s="74"/>
      <c r="DN86" s="76"/>
      <c r="DO86" s="74"/>
      <c r="DP86" s="85"/>
      <c r="DQ86" s="74"/>
      <c r="DR86" s="74"/>
      <c r="DS86" s="74"/>
      <c r="DT86" s="74"/>
      <c r="DU86" s="76"/>
      <c r="DV86" s="74"/>
      <c r="DW86" s="77"/>
      <c r="DX86" s="74"/>
      <c r="DY86" s="74"/>
    </row>
    <row r="87" spans="1:131" ht="22.5" customHeight="1">
      <c r="A87" s="114">
        <v>14</v>
      </c>
      <c r="B87" s="2"/>
      <c r="C87" s="36"/>
      <c r="D87" s="11"/>
      <c r="E87" s="120"/>
      <c r="F87" s="94"/>
      <c r="G87" s="53"/>
      <c r="H87" s="96"/>
      <c r="I87" s="53"/>
      <c r="J87" s="96"/>
      <c r="K87" s="2"/>
      <c r="L87" s="200"/>
      <c r="M87" s="94"/>
      <c r="N87" s="120" t="s">
        <v>223</v>
      </c>
      <c r="O87" s="94"/>
      <c r="P87" s="200"/>
      <c r="Q87" s="94"/>
      <c r="R87" s="200"/>
      <c r="S87" s="94"/>
      <c r="T87" s="2"/>
      <c r="U87" s="213"/>
      <c r="V87" s="95"/>
      <c r="W87" s="212"/>
      <c r="X87" s="78"/>
      <c r="Y87" s="208"/>
      <c r="Z87" s="96"/>
      <c r="AA87" s="208"/>
      <c r="AB87" s="96"/>
      <c r="AC87" s="2"/>
      <c r="AD87" s="215"/>
      <c r="AE87" s="11"/>
      <c r="AF87" s="215"/>
      <c r="AG87" s="11"/>
      <c r="AI87" s="5"/>
      <c r="AJ87" s="45"/>
      <c r="AK87" s="229"/>
      <c r="AL87" s="237"/>
      <c r="AM87" s="5"/>
      <c r="AN87" s="45"/>
      <c r="AO87" s="229"/>
      <c r="AP87" s="237"/>
      <c r="AR87" s="36" t="s">
        <v>240</v>
      </c>
      <c r="AS87" s="11"/>
      <c r="AT87" s="36" t="s">
        <v>240</v>
      </c>
      <c r="AU87" s="11"/>
      <c r="AV87" s="36" t="s">
        <v>240</v>
      </c>
      <c r="AW87" s="11"/>
      <c r="AX87" s="36" t="s">
        <v>240</v>
      </c>
      <c r="AY87" s="11"/>
      <c r="AZ87" s="2"/>
      <c r="BA87" s="5"/>
      <c r="BB87" s="11"/>
      <c r="BC87" s="5"/>
      <c r="BD87" s="11"/>
      <c r="BE87" s="5"/>
      <c r="BF87" s="11"/>
      <c r="BG87" s="5"/>
      <c r="BH87" s="11"/>
      <c r="BI87" s="5"/>
      <c r="BJ87" s="11"/>
      <c r="BK87" s="5"/>
      <c r="BL87" s="11"/>
      <c r="BM87" s="2"/>
      <c r="BN87" s="36"/>
      <c r="BO87" s="11"/>
      <c r="BP87" s="36"/>
      <c r="BQ87" s="11"/>
      <c r="BR87" s="36"/>
      <c r="BS87" s="11"/>
      <c r="BT87" s="2"/>
      <c r="BU87" s="36"/>
      <c r="BV87" s="110"/>
      <c r="BW87" s="36"/>
      <c r="BX87" s="110"/>
      <c r="BY87" s="36"/>
      <c r="BZ87" s="110"/>
      <c r="CA87" s="2"/>
      <c r="CB87" s="36"/>
      <c r="CC87" s="11"/>
      <c r="CD87" s="36"/>
      <c r="CE87" s="11"/>
      <c r="CF87" s="2"/>
      <c r="CG87" s="44"/>
      <c r="CH87" s="11"/>
      <c r="CI87" s="36" t="s">
        <v>195</v>
      </c>
      <c r="CJ87" s="11"/>
      <c r="CK87" s="2"/>
      <c r="CL87" s="36" t="s">
        <v>230</v>
      </c>
      <c r="CM87" s="11"/>
      <c r="CN87" s="36"/>
      <c r="CO87" s="11"/>
      <c r="CP87" s="2"/>
      <c r="CQ87" s="36"/>
      <c r="CR87" s="11"/>
      <c r="CS87" s="36"/>
      <c r="CT87" s="11"/>
      <c r="CU87" s="37"/>
      <c r="CV87" s="78"/>
      <c r="CW87" s="37"/>
      <c r="CX87" s="78"/>
      <c r="CY87" s="2"/>
      <c r="CZ87" s="164">
        <v>14</v>
      </c>
      <c r="DG87" s="74"/>
      <c r="DH87" s="74"/>
      <c r="DI87" s="86"/>
      <c r="DJ87" s="86"/>
      <c r="DK87" s="86"/>
      <c r="DL87" s="86"/>
      <c r="DM87" s="86"/>
      <c r="DN87" s="87"/>
      <c r="DO87" s="86"/>
      <c r="DP87" s="86"/>
      <c r="DQ87" s="86"/>
      <c r="DR87" s="86"/>
      <c r="DS87" s="86"/>
      <c r="DT87" s="86"/>
      <c r="DU87" s="87"/>
      <c r="DV87" s="86"/>
      <c r="DW87" s="86"/>
      <c r="DX87" s="86"/>
      <c r="DY87" s="86"/>
    </row>
    <row r="88" spans="1:131" ht="22.5" customHeight="1">
      <c r="A88" s="114">
        <v>13</v>
      </c>
      <c r="B88" s="2"/>
      <c r="C88" s="36"/>
      <c r="D88" s="11"/>
      <c r="E88" s="158" t="s">
        <v>88</v>
      </c>
      <c r="F88" s="157">
        <v>8</v>
      </c>
      <c r="G88" s="158" t="s">
        <v>88</v>
      </c>
      <c r="H88" s="157">
        <v>8</v>
      </c>
      <c r="I88" s="158" t="s">
        <v>88</v>
      </c>
      <c r="J88" s="157">
        <v>8</v>
      </c>
      <c r="K88" s="2"/>
      <c r="L88" s="173" t="s">
        <v>86</v>
      </c>
      <c r="M88" s="174">
        <v>5</v>
      </c>
      <c r="N88" s="173" t="s">
        <v>86</v>
      </c>
      <c r="O88" s="174">
        <v>5</v>
      </c>
      <c r="P88" s="173" t="s">
        <v>86</v>
      </c>
      <c r="Q88" s="174">
        <v>5</v>
      </c>
      <c r="R88" s="173" t="s">
        <v>86</v>
      </c>
      <c r="S88" s="174">
        <v>5</v>
      </c>
      <c r="T88" s="2"/>
      <c r="U88" s="213"/>
      <c r="V88" s="95"/>
      <c r="W88" s="173" t="s">
        <v>15</v>
      </c>
      <c r="X88" s="174">
        <v>1</v>
      </c>
      <c r="Y88" s="181" t="s">
        <v>144</v>
      </c>
      <c r="Z88" s="174">
        <v>3</v>
      </c>
      <c r="AA88" s="181" t="s">
        <v>144</v>
      </c>
      <c r="AB88" s="174">
        <v>3</v>
      </c>
      <c r="AC88" s="2"/>
      <c r="AD88" s="80"/>
      <c r="AE88" s="118"/>
      <c r="AF88" s="80"/>
      <c r="AG88" s="118"/>
      <c r="AI88" s="5"/>
      <c r="AJ88" s="45"/>
      <c r="AK88" s="229"/>
      <c r="AL88" s="237"/>
      <c r="AM88" s="5"/>
      <c r="AN88" s="45"/>
      <c r="AO88" s="229"/>
      <c r="AP88" s="237"/>
      <c r="AR88" s="5"/>
      <c r="AS88" s="45"/>
      <c r="AT88" s="5"/>
      <c r="AU88" s="45"/>
      <c r="AV88" s="5"/>
      <c r="AW88" s="45"/>
      <c r="AX88" s="5"/>
      <c r="AY88" s="45"/>
      <c r="BA88" s="36"/>
      <c r="BB88" s="11"/>
      <c r="BC88" s="36"/>
      <c r="BD88" s="11"/>
      <c r="BE88" s="36"/>
      <c r="BF88" s="11"/>
      <c r="BG88" s="36"/>
      <c r="BH88" s="11"/>
      <c r="BI88" s="36"/>
      <c r="BJ88" s="11"/>
      <c r="BK88" s="36"/>
      <c r="BL88" s="11"/>
      <c r="BM88" s="2"/>
      <c r="BN88" s="36"/>
      <c r="BO88" s="11"/>
      <c r="BP88" s="36"/>
      <c r="BQ88" s="11"/>
      <c r="BR88" s="36"/>
      <c r="BS88" s="11"/>
      <c r="BT88" s="2"/>
      <c r="BU88" s="37"/>
      <c r="BV88" s="111"/>
      <c r="BW88" s="37"/>
      <c r="BX88" s="111"/>
      <c r="BY88" s="37"/>
      <c r="BZ88" s="111"/>
      <c r="CA88" s="2"/>
      <c r="CB88" s="36"/>
      <c r="CC88" s="11"/>
      <c r="CD88" s="36"/>
      <c r="CE88" s="11"/>
      <c r="CF88" s="2"/>
      <c r="CG88" s="44"/>
      <c r="CH88" s="11"/>
      <c r="CI88" s="37" t="s">
        <v>50</v>
      </c>
      <c r="CJ88" s="78"/>
      <c r="CK88" s="2"/>
      <c r="CL88" s="36" t="s">
        <v>235</v>
      </c>
      <c r="CM88" s="11"/>
      <c r="CN88" s="36"/>
      <c r="CO88" s="11"/>
      <c r="CP88" s="2"/>
      <c r="CQ88" s="36"/>
      <c r="CR88" s="11"/>
      <c r="CS88" s="36"/>
      <c r="CT88" s="11"/>
      <c r="CU88" s="163" t="s">
        <v>241</v>
      </c>
      <c r="CV88" s="157">
        <v>10</v>
      </c>
      <c r="CW88" s="163" t="s">
        <v>241</v>
      </c>
      <c r="CX88" s="157">
        <v>10</v>
      </c>
      <c r="CY88" s="2"/>
      <c r="CZ88" s="164">
        <v>13</v>
      </c>
      <c r="DG88" s="74"/>
      <c r="DH88" s="74"/>
      <c r="DI88" s="74"/>
      <c r="DJ88" s="74"/>
      <c r="DK88" s="74"/>
      <c r="DL88" s="74"/>
      <c r="DM88" s="74"/>
      <c r="DN88" s="76"/>
      <c r="DO88" s="74"/>
      <c r="DP88" s="74"/>
      <c r="DQ88" s="74"/>
      <c r="DR88" s="74"/>
      <c r="DS88" s="74"/>
      <c r="DT88" s="74"/>
      <c r="DU88" s="76"/>
      <c r="DV88" s="74"/>
      <c r="DW88" s="74"/>
      <c r="DX88" s="74"/>
      <c r="DY88" s="74"/>
    </row>
    <row r="89" spans="1:131" ht="22.5" customHeight="1">
      <c r="A89" s="114">
        <v>12</v>
      </c>
      <c r="B89" s="2"/>
      <c r="C89" s="5"/>
      <c r="D89" s="45"/>
      <c r="E89" s="36" t="s">
        <v>228</v>
      </c>
      <c r="F89" s="198"/>
      <c r="G89" s="36" t="s">
        <v>228</v>
      </c>
      <c r="H89" s="198"/>
      <c r="I89" s="36" t="s">
        <v>228</v>
      </c>
      <c r="J89" s="198"/>
      <c r="K89" s="2"/>
      <c r="L89" s="39" t="s">
        <v>242</v>
      </c>
      <c r="M89" s="95"/>
      <c r="N89" s="39" t="s">
        <v>242</v>
      </c>
      <c r="O89" s="95"/>
      <c r="P89" s="39" t="s">
        <v>242</v>
      </c>
      <c r="Q89" s="95"/>
      <c r="R89" s="39" t="s">
        <v>242</v>
      </c>
      <c r="S89" s="95"/>
      <c r="T89" s="2"/>
      <c r="U89" s="214"/>
      <c r="V89" s="116"/>
      <c r="W89" s="181" t="s">
        <v>199</v>
      </c>
      <c r="X89" s="174">
        <v>2</v>
      </c>
      <c r="Y89" s="213" t="s">
        <v>243</v>
      </c>
      <c r="Z89" s="95"/>
      <c r="AA89" s="213" t="s">
        <v>243</v>
      </c>
      <c r="AB89" s="95"/>
      <c r="AC89" s="2"/>
      <c r="AD89" s="80"/>
      <c r="AE89" s="118"/>
      <c r="AF89" s="80"/>
      <c r="AG89" s="118"/>
      <c r="AH89" s="2"/>
      <c r="AI89" s="5"/>
      <c r="AJ89" s="45"/>
      <c r="AK89" s="231"/>
      <c r="AL89" s="238"/>
      <c r="AM89" s="5"/>
      <c r="AN89" s="45"/>
      <c r="AO89" s="231"/>
      <c r="AP89" s="238"/>
      <c r="AQ89" s="2"/>
      <c r="AR89" s="42"/>
      <c r="AS89" s="78"/>
      <c r="AT89" s="42"/>
      <c r="AU89" s="78"/>
      <c r="AV89" s="42"/>
      <c r="AW89" s="78"/>
      <c r="AX89" s="42"/>
      <c r="AY89" s="78"/>
      <c r="BA89" s="36"/>
      <c r="BB89" s="11"/>
      <c r="BC89" s="36"/>
      <c r="BD89" s="11"/>
      <c r="BE89" s="36"/>
      <c r="BF89" s="11"/>
      <c r="BG89" s="36"/>
      <c r="BH89" s="11"/>
      <c r="BI89" s="36"/>
      <c r="BJ89" s="11"/>
      <c r="BK89" s="36"/>
      <c r="BL89" s="11"/>
      <c r="BM89" s="2"/>
      <c r="BN89" s="36"/>
      <c r="BO89" s="11"/>
      <c r="BP89" s="36"/>
      <c r="BQ89" s="11"/>
      <c r="BR89" s="36"/>
      <c r="BS89" s="11"/>
      <c r="BT89" s="2"/>
      <c r="BU89" s="163" t="s">
        <v>99</v>
      </c>
      <c r="BV89" s="157">
        <v>9</v>
      </c>
      <c r="BW89" s="163" t="s">
        <v>99</v>
      </c>
      <c r="BX89" s="157">
        <v>9</v>
      </c>
      <c r="BY89" s="163" t="s">
        <v>99</v>
      </c>
      <c r="BZ89" s="157">
        <v>9</v>
      </c>
      <c r="CA89" s="2"/>
      <c r="CB89" s="249" t="s">
        <v>244</v>
      </c>
      <c r="CC89" s="250">
        <v>4</v>
      </c>
      <c r="CD89" s="249" t="s">
        <v>244</v>
      </c>
      <c r="CE89" s="250">
        <v>4</v>
      </c>
      <c r="CF89" s="2"/>
      <c r="CG89" s="255" t="s">
        <v>245</v>
      </c>
      <c r="CH89" s="250">
        <v>10</v>
      </c>
      <c r="CI89" s="44" t="s">
        <v>204</v>
      </c>
      <c r="CJ89" s="11">
        <v>12</v>
      </c>
      <c r="CK89" s="2"/>
      <c r="CL89" s="36"/>
      <c r="CM89" s="11"/>
      <c r="CN89" s="36"/>
      <c r="CO89" s="11"/>
      <c r="CP89" s="2"/>
      <c r="CQ89" s="36"/>
      <c r="CR89" s="11"/>
      <c r="CS89" s="36"/>
      <c r="CT89" s="11"/>
      <c r="CU89" s="36" t="s">
        <v>114</v>
      </c>
      <c r="CV89" s="11"/>
      <c r="CW89" s="36" t="s">
        <v>114</v>
      </c>
      <c r="CX89" s="11"/>
      <c r="CY89" s="2"/>
      <c r="CZ89" s="164">
        <v>12</v>
      </c>
      <c r="DG89" s="74"/>
      <c r="DH89" s="74"/>
      <c r="DI89" s="75" t="s">
        <v>57</v>
      </c>
      <c r="DJ89" s="74"/>
      <c r="DK89" s="74"/>
      <c r="DL89" s="74"/>
      <c r="DM89" s="74"/>
      <c r="DN89" s="76"/>
      <c r="DO89" s="74"/>
      <c r="DP89" s="75"/>
      <c r="DQ89" s="74"/>
      <c r="DR89" s="74"/>
      <c r="DS89" s="74"/>
      <c r="DT89" s="74"/>
      <c r="DU89" s="76"/>
      <c r="DV89" s="74"/>
      <c r="DW89" s="74"/>
      <c r="DX89" s="74"/>
      <c r="DY89" s="74"/>
    </row>
    <row r="90" spans="1:131" ht="22.5" customHeight="1">
      <c r="A90" s="114">
        <v>11</v>
      </c>
      <c r="B90" s="2"/>
      <c r="C90" s="42"/>
      <c r="D90" s="43"/>
      <c r="E90" s="36" t="s">
        <v>231</v>
      </c>
      <c r="F90" s="11"/>
      <c r="G90" s="36" t="s">
        <v>231</v>
      </c>
      <c r="H90" s="11"/>
      <c r="I90" s="36" t="s">
        <v>231</v>
      </c>
      <c r="J90" s="11"/>
      <c r="K90" s="2"/>
      <c r="L90" s="117"/>
      <c r="M90" s="95"/>
      <c r="N90" s="117"/>
      <c r="O90" s="95"/>
      <c r="P90" s="117"/>
      <c r="Q90" s="95"/>
      <c r="R90" s="117"/>
      <c r="S90" s="95"/>
      <c r="T90" s="2"/>
      <c r="U90" s="208"/>
      <c r="V90" s="96"/>
      <c r="W90" s="208"/>
      <c r="X90" s="96"/>
      <c r="Y90" s="208"/>
      <c r="Z90" s="96"/>
      <c r="AA90" s="208"/>
      <c r="AB90" s="96"/>
      <c r="AC90" s="2"/>
      <c r="AD90" s="216"/>
      <c r="AE90" s="119"/>
      <c r="AF90" s="216"/>
      <c r="AG90" s="119"/>
      <c r="AH90" s="2"/>
      <c r="AI90" s="5"/>
      <c r="AJ90" s="45"/>
      <c r="AK90" s="233" t="s">
        <v>33</v>
      </c>
      <c r="AL90" s="234">
        <v>2</v>
      </c>
      <c r="AM90" s="5"/>
      <c r="AN90" s="45"/>
      <c r="AO90" s="233" t="s">
        <v>33</v>
      </c>
      <c r="AP90" s="234">
        <v>2</v>
      </c>
      <c r="AQ90" s="2"/>
      <c r="AR90" s="158" t="s">
        <v>246</v>
      </c>
      <c r="AS90" s="157">
        <v>2</v>
      </c>
      <c r="AT90" s="158" t="s">
        <v>246</v>
      </c>
      <c r="AU90" s="157">
        <v>2</v>
      </c>
      <c r="AV90" s="158" t="s">
        <v>246</v>
      </c>
      <c r="AW90" s="157">
        <v>2</v>
      </c>
      <c r="AX90" s="158" t="s">
        <v>246</v>
      </c>
      <c r="AY90" s="157">
        <v>2</v>
      </c>
      <c r="BA90" s="36"/>
      <c r="BB90" s="11"/>
      <c r="BC90" s="36"/>
      <c r="BD90" s="11"/>
      <c r="BE90" s="36"/>
      <c r="BF90" s="11"/>
      <c r="BG90" s="36"/>
      <c r="BH90" s="11"/>
      <c r="BI90" s="36"/>
      <c r="BJ90" s="11"/>
      <c r="BK90" s="36"/>
      <c r="BL90" s="11"/>
      <c r="BM90" s="2"/>
      <c r="BN90" s="36"/>
      <c r="BO90" s="11"/>
      <c r="BP90" s="36"/>
      <c r="BQ90" s="11"/>
      <c r="BR90" s="36"/>
      <c r="BS90" s="11"/>
      <c r="BT90" s="2"/>
      <c r="BU90" s="36" t="s">
        <v>230</v>
      </c>
      <c r="BV90" s="11"/>
      <c r="BW90" s="36" t="s">
        <v>230</v>
      </c>
      <c r="BX90" s="11"/>
      <c r="BY90" s="36" t="s">
        <v>230</v>
      </c>
      <c r="BZ90" s="11"/>
      <c r="CA90" s="2"/>
      <c r="CB90" s="251"/>
      <c r="CC90" s="252"/>
      <c r="CD90" s="251"/>
      <c r="CE90" s="252"/>
      <c r="CF90" s="2"/>
      <c r="CG90" s="258"/>
      <c r="CH90" s="252"/>
      <c r="CI90" s="44" t="s">
        <v>209</v>
      </c>
      <c r="CJ90" s="11"/>
      <c r="CK90" s="2"/>
      <c r="CL90" s="36"/>
      <c r="CM90" s="11"/>
      <c r="CN90" s="36"/>
      <c r="CO90" s="11"/>
      <c r="CP90" s="2"/>
      <c r="CQ90" s="37"/>
      <c r="CR90" s="78"/>
      <c r="CS90" s="37"/>
      <c r="CT90" s="78"/>
      <c r="CU90" s="36"/>
      <c r="CV90" s="11"/>
      <c r="CW90" s="36"/>
      <c r="CX90" s="11"/>
      <c r="CY90" s="2"/>
      <c r="CZ90" s="164">
        <v>11</v>
      </c>
      <c r="DG90" s="74"/>
      <c r="DH90" s="74"/>
      <c r="DI90" s="77" t="s">
        <v>58</v>
      </c>
      <c r="DJ90" s="74"/>
      <c r="DK90" s="74"/>
      <c r="DL90" s="74"/>
      <c r="DM90" s="74"/>
      <c r="DN90" s="76"/>
      <c r="DO90" s="74"/>
      <c r="DP90" s="75" t="s">
        <v>41</v>
      </c>
      <c r="DQ90" s="74"/>
      <c r="DR90" s="74"/>
      <c r="DS90" s="74"/>
      <c r="DT90" s="74"/>
      <c r="DU90" s="76"/>
      <c r="DV90" s="74"/>
      <c r="DW90" s="75" t="s">
        <v>42</v>
      </c>
      <c r="DX90" s="74"/>
      <c r="DY90" s="74"/>
    </row>
    <row r="91" spans="1:131" ht="22.5" customHeight="1">
      <c r="A91" s="114">
        <v>10</v>
      </c>
      <c r="B91" s="2"/>
      <c r="C91" s="173" t="s">
        <v>107</v>
      </c>
      <c r="D91" s="174">
        <v>5</v>
      </c>
      <c r="E91" s="199"/>
      <c r="F91" s="11"/>
      <c r="G91" s="199"/>
      <c r="H91" s="11"/>
      <c r="I91" s="199"/>
      <c r="J91" s="11"/>
      <c r="K91" s="2"/>
      <c r="L91" s="117"/>
      <c r="M91" s="95"/>
      <c r="N91" s="117"/>
      <c r="O91" s="95"/>
      <c r="P91" s="117"/>
      <c r="Q91" s="95"/>
      <c r="R91" s="117"/>
      <c r="S91" s="95"/>
      <c r="T91" s="2"/>
      <c r="U91" s="181" t="s">
        <v>247</v>
      </c>
      <c r="V91" s="174">
        <v>10</v>
      </c>
      <c r="W91" s="181" t="s">
        <v>222</v>
      </c>
      <c r="X91" s="174">
        <v>6</v>
      </c>
      <c r="Y91" s="181" t="s">
        <v>247</v>
      </c>
      <c r="Z91" s="174">
        <v>10</v>
      </c>
      <c r="AA91" s="181" t="s">
        <v>247</v>
      </c>
      <c r="AB91" s="174">
        <v>10</v>
      </c>
      <c r="AC91" s="2"/>
      <c r="AD91" s="158" t="s">
        <v>119</v>
      </c>
      <c r="AE91" s="157">
        <v>2</v>
      </c>
      <c r="AF91" s="158" t="s">
        <v>119</v>
      </c>
      <c r="AG91" s="157">
        <v>2</v>
      </c>
      <c r="AH91" s="2"/>
      <c r="AI91" s="5"/>
      <c r="AJ91" s="45"/>
      <c r="AK91" s="235"/>
      <c r="AL91" s="236"/>
      <c r="AM91" s="5"/>
      <c r="AN91" s="45"/>
      <c r="AO91" s="235"/>
      <c r="AP91" s="236"/>
      <c r="AQ91" s="2"/>
      <c r="AR91" s="37"/>
      <c r="AS91" s="78"/>
      <c r="AT91" s="37"/>
      <c r="AU91" s="78"/>
      <c r="AV91" s="37"/>
      <c r="AW91" s="78"/>
      <c r="AX91" s="37"/>
      <c r="AY91" s="78"/>
      <c r="BA91" s="36"/>
      <c r="BB91" s="11"/>
      <c r="BC91" s="36"/>
      <c r="BD91" s="11"/>
      <c r="BE91" s="36"/>
      <c r="BF91" s="11"/>
      <c r="BG91" s="36"/>
      <c r="BH91" s="11"/>
      <c r="BI91" s="36"/>
      <c r="BJ91" s="11"/>
      <c r="BK91" s="36"/>
      <c r="BL91" s="11"/>
      <c r="BN91" s="36"/>
      <c r="BO91" s="11"/>
      <c r="BP91" s="36"/>
      <c r="BQ91" s="11"/>
      <c r="BR91" s="36"/>
      <c r="BS91" s="11"/>
      <c r="BT91" s="2"/>
      <c r="BU91" s="36" t="s">
        <v>235</v>
      </c>
      <c r="BV91" s="11"/>
      <c r="BW91" s="36" t="s">
        <v>235</v>
      </c>
      <c r="BX91" s="11"/>
      <c r="BY91" s="36" t="s">
        <v>235</v>
      </c>
      <c r="BZ91" s="11"/>
      <c r="CA91" s="2"/>
      <c r="CB91" s="251"/>
      <c r="CC91" s="252"/>
      <c r="CD91" s="251"/>
      <c r="CE91" s="252"/>
      <c r="CF91" s="2"/>
      <c r="CG91" s="256"/>
      <c r="CH91" s="257"/>
      <c r="CI91" s="44"/>
      <c r="CJ91" s="11"/>
      <c r="CK91" s="2"/>
      <c r="CL91" s="36"/>
      <c r="CM91" s="11"/>
      <c r="CN91" s="36"/>
      <c r="CO91" s="11"/>
      <c r="CP91" s="2"/>
      <c r="CQ91" s="163" t="s">
        <v>241</v>
      </c>
      <c r="CR91" s="157">
        <v>10</v>
      </c>
      <c r="CS91" s="163" t="s">
        <v>241</v>
      </c>
      <c r="CT91" s="157">
        <v>10</v>
      </c>
      <c r="CU91" s="36"/>
      <c r="CV91" s="11"/>
      <c r="CW91" s="36"/>
      <c r="CX91" s="11"/>
      <c r="CY91" s="2"/>
      <c r="CZ91" s="164">
        <v>10</v>
      </c>
      <c r="DG91" s="74"/>
      <c r="DH91" s="74"/>
      <c r="DI91" s="77" t="s">
        <v>43</v>
      </c>
      <c r="DJ91" s="74"/>
      <c r="DK91" s="74"/>
      <c r="DL91" s="74"/>
      <c r="DM91" s="74"/>
      <c r="DN91" s="76"/>
      <c r="DO91" s="74"/>
      <c r="DP91" s="77" t="s">
        <v>44</v>
      </c>
      <c r="DQ91" s="74"/>
      <c r="DR91" s="74"/>
      <c r="DS91" s="74"/>
      <c r="DT91" s="74"/>
      <c r="DU91" s="76"/>
      <c r="DV91" s="74"/>
      <c r="DW91" s="77" t="s">
        <v>45</v>
      </c>
      <c r="DX91" s="74"/>
      <c r="DY91" s="74"/>
    </row>
    <row r="92" spans="1:131" ht="22.5" customHeight="1" thickBot="1">
      <c r="A92" s="114">
        <v>9</v>
      </c>
      <c r="B92" s="2"/>
      <c r="C92" s="39" t="s">
        <v>177</v>
      </c>
      <c r="D92" s="95"/>
      <c r="E92" s="36"/>
      <c r="F92" s="11"/>
      <c r="G92" s="36"/>
      <c r="H92" s="11"/>
      <c r="I92" s="36"/>
      <c r="J92" s="11"/>
      <c r="K92" s="2"/>
      <c r="L92" s="53"/>
      <c r="M92" s="94"/>
      <c r="N92" s="53"/>
      <c r="O92" s="94"/>
      <c r="P92" s="53"/>
      <c r="Q92" s="94"/>
      <c r="R92" s="53"/>
      <c r="S92" s="94"/>
      <c r="T92" s="2"/>
      <c r="U92" s="213" t="s">
        <v>248</v>
      </c>
      <c r="V92" s="95"/>
      <c r="W92" s="213" t="s">
        <v>224</v>
      </c>
      <c r="X92" s="95"/>
      <c r="Y92" s="213" t="s">
        <v>248</v>
      </c>
      <c r="Z92" s="95"/>
      <c r="AA92" s="213" t="s">
        <v>248</v>
      </c>
      <c r="AB92" s="95"/>
      <c r="AC92" s="2"/>
      <c r="AD92" s="37" t="s">
        <v>249</v>
      </c>
      <c r="AE92" s="78"/>
      <c r="AF92" s="37" t="s">
        <v>249</v>
      </c>
      <c r="AG92" s="78"/>
      <c r="AH92" s="2"/>
      <c r="AI92" s="158" t="s">
        <v>51</v>
      </c>
      <c r="AJ92" s="157">
        <v>2</v>
      </c>
      <c r="AK92" s="158" t="s">
        <v>51</v>
      </c>
      <c r="AL92" s="157">
        <v>2</v>
      </c>
      <c r="AM92" s="158" t="s">
        <v>51</v>
      </c>
      <c r="AN92" s="157">
        <v>2</v>
      </c>
      <c r="AO92" s="158" t="s">
        <v>51</v>
      </c>
      <c r="AP92" s="157">
        <v>2</v>
      </c>
      <c r="AQ92" s="2"/>
      <c r="AR92" s="242" t="s">
        <v>15</v>
      </c>
      <c r="AS92" s="243">
        <v>1</v>
      </c>
      <c r="AT92" s="178" t="s">
        <v>15</v>
      </c>
      <c r="AU92" s="40">
        <v>1</v>
      </c>
      <c r="AV92" s="178" t="s">
        <v>15</v>
      </c>
      <c r="AW92" s="40">
        <v>1</v>
      </c>
      <c r="AX92" s="178" t="s">
        <v>15</v>
      </c>
      <c r="AY92" s="40">
        <v>1</v>
      </c>
      <c r="BA92" s="36"/>
      <c r="BB92" s="11"/>
      <c r="BC92" s="36"/>
      <c r="BD92" s="11"/>
      <c r="BE92" s="36"/>
      <c r="BF92" s="11"/>
      <c r="BG92" s="36"/>
      <c r="BH92" s="11"/>
      <c r="BI92" s="36"/>
      <c r="BJ92" s="11"/>
      <c r="BK92" s="36"/>
      <c r="BL92" s="11"/>
      <c r="BM92" s="2"/>
      <c r="BN92" s="36"/>
      <c r="BO92" s="11"/>
      <c r="BP92" s="36"/>
      <c r="BQ92" s="11"/>
      <c r="BR92" s="36"/>
      <c r="BS92" s="11"/>
      <c r="BT92" s="2"/>
      <c r="BU92" s="36"/>
      <c r="BV92" s="11"/>
      <c r="BW92" s="36"/>
      <c r="BX92" s="11"/>
      <c r="BY92" s="36"/>
      <c r="BZ92" s="11"/>
      <c r="CA92" s="2"/>
      <c r="CB92" s="253"/>
      <c r="CC92" s="254"/>
      <c r="CD92" s="253"/>
      <c r="CE92" s="254"/>
      <c r="CF92" s="2"/>
      <c r="CG92" s="258"/>
      <c r="CH92" s="252"/>
      <c r="CI92" s="44"/>
      <c r="CJ92" s="11"/>
      <c r="CK92" s="2"/>
      <c r="CL92" s="36"/>
      <c r="CM92" s="11"/>
      <c r="CN92" s="36"/>
      <c r="CO92" s="11"/>
      <c r="CP92" s="2"/>
      <c r="CQ92" s="36" t="s">
        <v>114</v>
      </c>
      <c r="CR92" s="11"/>
      <c r="CS92" s="36" t="s">
        <v>114</v>
      </c>
      <c r="CT92" s="11"/>
      <c r="CU92" s="36"/>
      <c r="CV92" s="11"/>
      <c r="CW92" s="36"/>
      <c r="CX92" s="11"/>
      <c r="CY92" s="2"/>
      <c r="CZ92" s="164">
        <v>9</v>
      </c>
      <c r="DG92" s="74"/>
      <c r="DH92" s="74"/>
      <c r="DI92" s="74"/>
      <c r="DJ92" s="74"/>
      <c r="DK92" s="74"/>
      <c r="DL92" s="74"/>
      <c r="DM92" s="74"/>
      <c r="DN92" s="76"/>
      <c r="DO92" s="74"/>
      <c r="DP92" s="74"/>
      <c r="DQ92" s="74"/>
      <c r="DR92" s="74"/>
      <c r="DS92" s="74"/>
      <c r="DT92" s="74"/>
      <c r="DU92" s="76"/>
      <c r="DV92" s="74"/>
      <c r="DW92" s="74"/>
      <c r="DX92" s="74"/>
      <c r="DY92" s="74"/>
    </row>
    <row r="93" spans="1:131" ht="22.5" customHeight="1">
      <c r="A93" s="114">
        <v>8</v>
      </c>
      <c r="B93" s="2"/>
      <c r="C93" s="117"/>
      <c r="D93" s="116"/>
      <c r="E93" s="36"/>
      <c r="F93" s="11"/>
      <c r="G93" s="36"/>
      <c r="H93" s="11"/>
      <c r="I93" s="36"/>
      <c r="J93" s="11"/>
      <c r="K93" s="2"/>
      <c r="L93" s="173" t="s">
        <v>86</v>
      </c>
      <c r="M93" s="174">
        <v>8</v>
      </c>
      <c r="N93" s="173" t="s">
        <v>86</v>
      </c>
      <c r="O93" s="174">
        <v>8</v>
      </c>
      <c r="P93" s="173" t="s">
        <v>86</v>
      </c>
      <c r="Q93" s="174">
        <v>8</v>
      </c>
      <c r="R93" s="173" t="s">
        <v>86</v>
      </c>
      <c r="S93" s="174">
        <v>8</v>
      </c>
      <c r="T93" s="2"/>
      <c r="U93" s="213"/>
      <c r="V93" s="95"/>
      <c r="W93" s="213"/>
      <c r="X93" s="95"/>
      <c r="Y93" s="213"/>
      <c r="Z93" s="95"/>
      <c r="AA93" s="213"/>
      <c r="AB93" s="95"/>
      <c r="AC93" s="2"/>
      <c r="AD93" s="178" t="s">
        <v>13</v>
      </c>
      <c r="AE93" s="40">
        <v>2</v>
      </c>
      <c r="AF93" s="178" t="s">
        <v>13</v>
      </c>
      <c r="AG93" s="40">
        <v>2</v>
      </c>
      <c r="AH93" s="2"/>
      <c r="AI93" s="37" t="s">
        <v>53</v>
      </c>
      <c r="AJ93" s="78"/>
      <c r="AK93" s="37" t="s">
        <v>53</v>
      </c>
      <c r="AL93" s="78"/>
      <c r="AM93" s="37" t="s">
        <v>53</v>
      </c>
      <c r="AN93" s="78"/>
      <c r="AO93" s="37" t="s">
        <v>53</v>
      </c>
      <c r="AP93" s="78"/>
      <c r="AQ93" s="2"/>
      <c r="AR93" s="163" t="s">
        <v>14</v>
      </c>
      <c r="AS93" s="40">
        <v>8</v>
      </c>
      <c r="AT93" s="163" t="s">
        <v>14</v>
      </c>
      <c r="AU93" s="40">
        <v>8</v>
      </c>
      <c r="AV93" s="163" t="s">
        <v>14</v>
      </c>
      <c r="AW93" s="40">
        <v>8</v>
      </c>
      <c r="AX93" s="163" t="s">
        <v>14</v>
      </c>
      <c r="AY93" s="40">
        <v>8</v>
      </c>
      <c r="BA93" s="36"/>
      <c r="BB93" s="11"/>
      <c r="BC93" s="36"/>
      <c r="BD93" s="11"/>
      <c r="BE93" s="36"/>
      <c r="BF93" s="11"/>
      <c r="BG93" s="36"/>
      <c r="BH93" s="11"/>
      <c r="BI93" s="36"/>
      <c r="BJ93" s="11"/>
      <c r="BK93" s="36"/>
      <c r="BL93" s="11"/>
      <c r="BM93" s="2"/>
      <c r="BN93" s="36"/>
      <c r="BO93" s="11"/>
      <c r="BP93" s="36"/>
      <c r="BQ93" s="11"/>
      <c r="BR93" s="36"/>
      <c r="BS93" s="11"/>
      <c r="BT93" s="2"/>
      <c r="BU93" s="36"/>
      <c r="BV93" s="11"/>
      <c r="BW93" s="36"/>
      <c r="BX93" s="11"/>
      <c r="BY93" s="36"/>
      <c r="BZ93" s="11"/>
      <c r="CA93" s="2"/>
      <c r="CB93" s="268" t="s">
        <v>250</v>
      </c>
      <c r="CC93" s="250">
        <v>8</v>
      </c>
      <c r="CD93" s="268" t="s">
        <v>250</v>
      </c>
      <c r="CE93" s="250">
        <v>8</v>
      </c>
      <c r="CF93" s="2"/>
      <c r="CG93" s="258"/>
      <c r="CH93" s="252"/>
      <c r="CI93" s="44"/>
      <c r="CJ93" s="11"/>
      <c r="CK93" s="2"/>
      <c r="CL93" s="36"/>
      <c r="CM93" s="11"/>
      <c r="CN93" s="36"/>
      <c r="CO93" s="11"/>
      <c r="CP93" s="2"/>
      <c r="CQ93" s="36"/>
      <c r="CR93" s="11"/>
      <c r="CS93" s="36"/>
      <c r="CT93" s="11"/>
      <c r="CU93" s="36"/>
      <c r="CV93" s="11"/>
      <c r="CW93" s="36"/>
      <c r="CX93" s="11"/>
      <c r="CY93" s="2"/>
      <c r="CZ93" s="164">
        <v>8</v>
      </c>
      <c r="DG93" s="74"/>
      <c r="DH93" s="74"/>
      <c r="DI93" s="140">
        <v>1</v>
      </c>
      <c r="DJ93" s="141">
        <v>1</v>
      </c>
      <c r="DK93" s="141">
        <v>1</v>
      </c>
      <c r="DL93" s="141"/>
      <c r="DM93" s="142"/>
      <c r="DN93" s="76"/>
      <c r="DO93" s="74"/>
      <c r="DP93" s="140">
        <v>1</v>
      </c>
      <c r="DQ93" s="141">
        <v>1</v>
      </c>
      <c r="DR93" s="141">
        <v>1</v>
      </c>
      <c r="DS93" s="141"/>
      <c r="DT93" s="142"/>
      <c r="DU93" s="76"/>
      <c r="DV93" s="74"/>
      <c r="DW93" s="140">
        <v>1</v>
      </c>
      <c r="DX93" s="141">
        <v>1</v>
      </c>
      <c r="DY93" s="141">
        <v>1</v>
      </c>
    </row>
    <row r="94" spans="1:131" ht="22.5" customHeight="1">
      <c r="A94" s="114">
        <v>7</v>
      </c>
      <c r="B94" s="2"/>
      <c r="C94" s="117"/>
      <c r="D94" s="116"/>
      <c r="E94" s="5"/>
      <c r="F94" s="45"/>
      <c r="G94" s="5"/>
      <c r="H94" s="45"/>
      <c r="I94" s="5"/>
      <c r="J94" s="45"/>
      <c r="K94" s="2"/>
      <c r="L94" s="39" t="s">
        <v>29</v>
      </c>
      <c r="M94" s="95"/>
      <c r="N94" s="39" t="s">
        <v>29</v>
      </c>
      <c r="O94" s="95"/>
      <c r="P94" s="39" t="s">
        <v>29</v>
      </c>
      <c r="Q94" s="95"/>
      <c r="R94" s="39" t="s">
        <v>29</v>
      </c>
      <c r="S94" s="95"/>
      <c r="T94" s="2"/>
      <c r="U94" s="213"/>
      <c r="V94" s="95"/>
      <c r="W94" s="213"/>
      <c r="X94" s="95"/>
      <c r="Y94" s="213"/>
      <c r="Z94" s="95"/>
      <c r="AA94" s="213"/>
      <c r="AB94" s="95"/>
      <c r="AC94" s="2"/>
      <c r="AD94" s="212"/>
      <c r="AE94" s="78"/>
      <c r="AF94" s="212"/>
      <c r="AG94" s="78"/>
      <c r="AH94" s="2"/>
      <c r="AI94" s="158" t="s">
        <v>54</v>
      </c>
      <c r="AJ94" s="157">
        <v>5</v>
      </c>
      <c r="AK94" s="158" t="s">
        <v>54</v>
      </c>
      <c r="AL94" s="157">
        <v>5</v>
      </c>
      <c r="AM94" s="158" t="s">
        <v>54</v>
      </c>
      <c r="AN94" s="157">
        <v>5</v>
      </c>
      <c r="AO94" s="158" t="s">
        <v>54</v>
      </c>
      <c r="AP94" s="157">
        <v>5</v>
      </c>
      <c r="AQ94" s="2"/>
      <c r="AR94" s="44" t="s">
        <v>16</v>
      </c>
      <c r="AS94" s="110"/>
      <c r="AT94" s="44" t="s">
        <v>16</v>
      </c>
      <c r="AU94" s="110"/>
      <c r="AV94" s="44" t="s">
        <v>16</v>
      </c>
      <c r="AW94" s="110"/>
      <c r="AX94" s="44" t="s">
        <v>16</v>
      </c>
      <c r="AY94" s="110"/>
      <c r="AZ94" s="2"/>
      <c r="BA94" s="36"/>
      <c r="BB94" s="11"/>
      <c r="BC94" s="36"/>
      <c r="BD94" s="11"/>
      <c r="BE94" s="36"/>
      <c r="BF94" s="11"/>
      <c r="BG94" s="36"/>
      <c r="BH94" s="11"/>
      <c r="BI94" s="36"/>
      <c r="BJ94" s="11"/>
      <c r="BK94" s="36"/>
      <c r="BL94" s="11"/>
      <c r="BM94" s="2"/>
      <c r="BN94" s="37"/>
      <c r="BO94" s="78"/>
      <c r="BP94" s="37"/>
      <c r="BQ94" s="78"/>
      <c r="BR94" s="37"/>
      <c r="BS94" s="78"/>
      <c r="BT94" s="2"/>
      <c r="BU94" s="36"/>
      <c r="BV94" s="11"/>
      <c r="BW94" s="36"/>
      <c r="BX94" s="11"/>
      <c r="BY94" s="36"/>
      <c r="BZ94" s="11"/>
      <c r="CA94" s="2"/>
      <c r="CB94" s="251" t="s">
        <v>114</v>
      </c>
      <c r="CC94" s="252"/>
      <c r="CD94" s="251" t="s">
        <v>114</v>
      </c>
      <c r="CE94" s="252"/>
      <c r="CF94" s="2"/>
      <c r="CG94" s="258"/>
      <c r="CH94" s="252"/>
      <c r="CI94" s="44"/>
      <c r="CJ94" s="11"/>
      <c r="CK94" s="2"/>
      <c r="CL94" s="36"/>
      <c r="CM94" s="11"/>
      <c r="CN94" s="163" t="s">
        <v>107</v>
      </c>
      <c r="CO94" s="157">
        <v>3</v>
      </c>
      <c r="CP94" s="2"/>
      <c r="CQ94" s="36"/>
      <c r="CR94" s="11"/>
      <c r="CS94" s="36"/>
      <c r="CT94" s="11"/>
      <c r="CU94" s="36"/>
      <c r="CV94" s="11"/>
      <c r="CW94" s="36"/>
      <c r="CX94" s="11"/>
      <c r="CY94" s="2"/>
      <c r="CZ94" s="164">
        <v>7</v>
      </c>
      <c r="DG94" s="74"/>
      <c r="DH94" s="74"/>
      <c r="DI94" s="143"/>
      <c r="DJ94" s="167"/>
      <c r="DK94" s="167"/>
      <c r="DL94" s="167"/>
      <c r="DM94" s="64"/>
      <c r="DN94" s="76"/>
      <c r="DO94" s="74"/>
      <c r="DP94" s="143"/>
      <c r="DQ94" s="167"/>
      <c r="DR94" s="167"/>
      <c r="DS94" s="167"/>
      <c r="DT94" s="64"/>
      <c r="DU94" s="76"/>
      <c r="DV94" s="74"/>
      <c r="DW94" s="143"/>
      <c r="DX94" s="167"/>
      <c r="DY94" s="167"/>
    </row>
    <row r="95" spans="1:131" ht="22.5" customHeight="1">
      <c r="A95" s="114">
        <v>6</v>
      </c>
      <c r="B95" s="2"/>
      <c r="C95" s="120"/>
      <c r="D95" s="94"/>
      <c r="E95" s="42"/>
      <c r="F95" s="43"/>
      <c r="G95" s="42"/>
      <c r="H95" s="43"/>
      <c r="I95" s="42"/>
      <c r="J95" s="43"/>
      <c r="K95" s="2"/>
      <c r="L95" s="39" t="s">
        <v>251</v>
      </c>
      <c r="M95" s="95"/>
      <c r="N95" s="39" t="s">
        <v>251</v>
      </c>
      <c r="O95" s="95"/>
      <c r="P95" s="39" t="s">
        <v>251</v>
      </c>
      <c r="Q95" s="95"/>
      <c r="R95" s="39" t="s">
        <v>251</v>
      </c>
      <c r="S95" s="95"/>
      <c r="T95" s="2"/>
      <c r="U95" s="213"/>
      <c r="V95" s="95"/>
      <c r="W95" s="214"/>
      <c r="X95" s="116"/>
      <c r="Y95" s="213"/>
      <c r="Z95" s="95"/>
      <c r="AA95" s="213"/>
      <c r="AB95" s="95"/>
      <c r="AC95" s="2"/>
      <c r="AD95" s="177" t="s">
        <v>252</v>
      </c>
      <c r="AE95" s="160">
        <v>1</v>
      </c>
      <c r="AF95" s="177" t="s">
        <v>252</v>
      </c>
      <c r="AG95" s="160">
        <v>1</v>
      </c>
      <c r="AH95" s="2"/>
      <c r="AI95" s="36" t="s">
        <v>55</v>
      </c>
      <c r="AJ95" s="11"/>
      <c r="AK95" s="36" t="s">
        <v>55</v>
      </c>
      <c r="AL95" s="11"/>
      <c r="AM95" s="36" t="s">
        <v>55</v>
      </c>
      <c r="AN95" s="11"/>
      <c r="AO95" s="36" t="s">
        <v>55</v>
      </c>
      <c r="AP95" s="11"/>
      <c r="AQ95" s="2"/>
      <c r="AR95" s="44"/>
      <c r="AS95" s="110"/>
      <c r="AT95" s="44"/>
      <c r="AU95" s="110"/>
      <c r="AV95" s="44"/>
      <c r="AW95" s="110"/>
      <c r="AX95" s="44"/>
      <c r="AY95" s="110"/>
      <c r="AZ95" s="2"/>
      <c r="BA95" s="36"/>
      <c r="BB95" s="11"/>
      <c r="BC95" s="36"/>
      <c r="BD95" s="11"/>
      <c r="BE95" s="36"/>
      <c r="BF95" s="11"/>
      <c r="BG95" s="36"/>
      <c r="BH95" s="11"/>
      <c r="BI95" s="36"/>
      <c r="BJ95" s="11"/>
      <c r="BK95" s="36"/>
      <c r="BL95" s="11"/>
      <c r="BM95" s="2"/>
      <c r="BN95" s="157" t="s">
        <v>253</v>
      </c>
      <c r="BO95" s="157">
        <v>6</v>
      </c>
      <c r="BP95" s="157" t="s">
        <v>253</v>
      </c>
      <c r="BQ95" s="157">
        <v>6</v>
      </c>
      <c r="BR95" s="157" t="s">
        <v>253</v>
      </c>
      <c r="BS95" s="157">
        <v>6</v>
      </c>
      <c r="BT95" s="2"/>
      <c r="BU95" s="36"/>
      <c r="BV95" s="11"/>
      <c r="BW95" s="36"/>
      <c r="BX95" s="11"/>
      <c r="BY95" s="36"/>
      <c r="BZ95" s="11"/>
      <c r="CA95" s="2"/>
      <c r="CB95" s="251"/>
      <c r="CC95" s="252"/>
      <c r="CD95" s="251"/>
      <c r="CE95" s="252"/>
      <c r="CF95" s="2"/>
      <c r="CG95" s="258"/>
      <c r="CH95" s="252"/>
      <c r="CI95" s="44"/>
      <c r="CJ95" s="11"/>
      <c r="CK95" s="2"/>
      <c r="CL95" s="36"/>
      <c r="CM95" s="11"/>
      <c r="CN95" s="36" t="s">
        <v>156</v>
      </c>
      <c r="CO95" s="11"/>
      <c r="CP95" s="2"/>
      <c r="CQ95" s="36"/>
      <c r="CR95" s="11"/>
      <c r="CS95" s="36"/>
      <c r="CT95" s="11"/>
      <c r="CU95" s="36"/>
      <c r="CV95" s="11"/>
      <c r="CW95" s="36"/>
      <c r="CX95" s="11"/>
      <c r="CY95" s="2"/>
      <c r="CZ95" s="164">
        <v>6</v>
      </c>
      <c r="DG95" s="74"/>
      <c r="DH95" s="74"/>
      <c r="DI95" s="143"/>
      <c r="DJ95" s="167"/>
      <c r="DK95" s="167"/>
      <c r="DL95" s="167"/>
      <c r="DM95" s="64"/>
      <c r="DN95" s="76"/>
      <c r="DO95" s="74"/>
      <c r="DP95" s="143"/>
      <c r="DQ95" s="167"/>
      <c r="DR95" s="167"/>
      <c r="DS95" s="167"/>
      <c r="DT95" s="64"/>
      <c r="DU95" s="76"/>
      <c r="DV95" s="74"/>
      <c r="DW95" s="143"/>
      <c r="DX95" s="167"/>
      <c r="DY95" s="167"/>
    </row>
    <row r="96" spans="1:131" ht="22.5" customHeight="1">
      <c r="A96" s="114">
        <v>5</v>
      </c>
      <c r="B96" s="2"/>
      <c r="C96" s="173" t="s">
        <v>86</v>
      </c>
      <c r="D96" s="174">
        <v>3</v>
      </c>
      <c r="E96" s="173" t="s">
        <v>86</v>
      </c>
      <c r="F96" s="174">
        <v>3</v>
      </c>
      <c r="G96" s="173" t="s">
        <v>86</v>
      </c>
      <c r="H96" s="174">
        <v>3</v>
      </c>
      <c r="I96" s="173" t="s">
        <v>86</v>
      </c>
      <c r="J96" s="174">
        <v>3</v>
      </c>
      <c r="K96" s="2"/>
      <c r="L96" s="117"/>
      <c r="M96" s="95"/>
      <c r="N96" s="117"/>
      <c r="O96" s="95"/>
      <c r="P96" s="117"/>
      <c r="Q96" s="95"/>
      <c r="R96" s="117"/>
      <c r="S96" s="95"/>
      <c r="T96" s="2"/>
      <c r="U96" s="213"/>
      <c r="V96" s="95"/>
      <c r="W96" s="208"/>
      <c r="X96" s="96"/>
      <c r="Y96" s="213"/>
      <c r="Z96" s="95"/>
      <c r="AA96" s="213"/>
      <c r="AB96" s="95"/>
      <c r="AC96" s="2"/>
      <c r="AD96" s="158" t="s">
        <v>254</v>
      </c>
      <c r="AE96" s="157">
        <v>5</v>
      </c>
      <c r="AF96" s="158" t="s">
        <v>254</v>
      </c>
      <c r="AG96" s="157">
        <v>5</v>
      </c>
      <c r="AH96" s="2"/>
      <c r="AI96" s="5"/>
      <c r="AJ96" s="45"/>
      <c r="AK96" s="36"/>
      <c r="AL96" s="11"/>
      <c r="AM96" s="5"/>
      <c r="AN96" s="45"/>
      <c r="AO96" s="36"/>
      <c r="AP96" s="11"/>
      <c r="AQ96" s="2"/>
      <c r="AR96" s="44"/>
      <c r="AS96" s="110"/>
      <c r="AT96" s="44"/>
      <c r="AU96" s="110"/>
      <c r="AV96" s="44"/>
      <c r="AW96" s="110"/>
      <c r="AX96" s="44"/>
      <c r="AY96" s="110"/>
      <c r="AZ96" s="2"/>
      <c r="BA96" s="36"/>
      <c r="BB96" s="11"/>
      <c r="BC96" s="36"/>
      <c r="BD96" s="11"/>
      <c r="BE96" s="36"/>
      <c r="BF96" s="11"/>
      <c r="BG96" s="36"/>
      <c r="BH96" s="11"/>
      <c r="BI96" s="36"/>
      <c r="BJ96" s="11"/>
      <c r="BK96" s="36"/>
      <c r="BL96" s="11"/>
      <c r="BM96" s="2"/>
      <c r="BN96" s="11" t="s">
        <v>90</v>
      </c>
      <c r="BO96" s="11"/>
      <c r="BP96" s="11" t="s">
        <v>90</v>
      </c>
      <c r="BQ96" s="11"/>
      <c r="BR96" s="11" t="s">
        <v>90</v>
      </c>
      <c r="BS96" s="11"/>
      <c r="BT96" s="2"/>
      <c r="BU96" s="36"/>
      <c r="BV96" s="11"/>
      <c r="BW96" s="36"/>
      <c r="BX96" s="11"/>
      <c r="BY96" s="36"/>
      <c r="BZ96" s="11"/>
      <c r="CA96" s="2"/>
      <c r="CB96" s="251"/>
      <c r="CC96" s="252"/>
      <c r="CD96" s="251"/>
      <c r="CE96" s="252"/>
      <c r="CF96" s="2"/>
      <c r="CG96" s="258"/>
      <c r="CH96" s="252"/>
      <c r="CI96" s="44"/>
      <c r="CJ96" s="11"/>
      <c r="CK96" s="2"/>
      <c r="CL96" s="36"/>
      <c r="CM96" s="11"/>
      <c r="CN96" s="37"/>
      <c r="CO96" s="78"/>
      <c r="CP96" s="2"/>
      <c r="CQ96" s="36"/>
      <c r="CR96" s="11"/>
      <c r="CS96" s="36"/>
      <c r="CT96" s="11"/>
      <c r="CU96" s="5"/>
      <c r="CV96" s="45"/>
      <c r="CW96" s="5"/>
      <c r="CX96" s="45"/>
      <c r="CY96" s="2"/>
      <c r="CZ96" s="164">
        <v>5</v>
      </c>
      <c r="DG96" s="74"/>
      <c r="DH96" s="74"/>
      <c r="DI96" s="61"/>
      <c r="DJ96" s="167"/>
      <c r="DK96" s="167"/>
      <c r="DL96" s="167"/>
      <c r="DM96" s="62"/>
      <c r="DN96" s="76"/>
      <c r="DO96" s="74"/>
      <c r="DP96" s="61"/>
      <c r="DQ96" s="167"/>
      <c r="DR96" s="167"/>
      <c r="DS96" s="167"/>
      <c r="DT96" s="62"/>
      <c r="DU96" s="76"/>
      <c r="DV96" s="74"/>
      <c r="DW96" s="61"/>
      <c r="DX96" s="167"/>
      <c r="DY96" s="167"/>
    </row>
    <row r="97" spans="1:131" ht="22.5" customHeight="1">
      <c r="A97" s="114">
        <v>4</v>
      </c>
      <c r="B97" s="2"/>
      <c r="C97" s="39" t="s">
        <v>255</v>
      </c>
      <c r="D97" s="116"/>
      <c r="E97" s="39" t="s">
        <v>255</v>
      </c>
      <c r="F97" s="116"/>
      <c r="G97" s="39" t="s">
        <v>255</v>
      </c>
      <c r="H97" s="116"/>
      <c r="I97" s="39" t="s">
        <v>255</v>
      </c>
      <c r="J97" s="116"/>
      <c r="K97" s="2"/>
      <c r="L97" s="39"/>
      <c r="M97" s="95"/>
      <c r="N97" s="39"/>
      <c r="O97" s="95"/>
      <c r="P97" s="39"/>
      <c r="Q97" s="95"/>
      <c r="R97" s="39"/>
      <c r="S97" s="95"/>
      <c r="T97" s="2"/>
      <c r="U97" s="213"/>
      <c r="V97" s="95"/>
      <c r="W97" s="181" t="s">
        <v>86</v>
      </c>
      <c r="X97" s="174">
        <v>4</v>
      </c>
      <c r="Z97" s="95"/>
      <c r="AA97" s="213"/>
      <c r="AB97" s="95"/>
      <c r="AC97" s="2"/>
      <c r="AD97" s="36" t="s">
        <v>114</v>
      </c>
      <c r="AE97" s="11"/>
      <c r="AF97" s="36" t="s">
        <v>114</v>
      </c>
      <c r="AG97" s="11"/>
      <c r="AH97" s="2"/>
      <c r="AI97" s="5"/>
      <c r="AJ97" s="45"/>
      <c r="AK97" s="36"/>
      <c r="AL97" s="11"/>
      <c r="AM97" s="5"/>
      <c r="AN97" s="45"/>
      <c r="AO97" s="36"/>
      <c r="AP97" s="11"/>
      <c r="AQ97" s="2"/>
      <c r="AR97" s="44"/>
      <c r="AS97" s="110"/>
      <c r="AT97" s="44"/>
      <c r="AU97" s="110"/>
      <c r="AV97" s="44"/>
      <c r="AW97" s="110"/>
      <c r="AX97" s="44"/>
      <c r="AY97" s="110"/>
      <c r="BA97" s="36"/>
      <c r="BB97" s="11"/>
      <c r="BC97" s="36"/>
      <c r="BD97" s="11"/>
      <c r="BE97" s="36"/>
      <c r="BF97" s="11"/>
      <c r="BG97" s="36"/>
      <c r="BH97" s="11"/>
      <c r="BI97" s="36"/>
      <c r="BJ97" s="11"/>
      <c r="BK97" s="36"/>
      <c r="BL97" s="11"/>
      <c r="BN97" s="215"/>
      <c r="BO97" s="11"/>
      <c r="BP97" s="215"/>
      <c r="BQ97" s="11"/>
      <c r="BR97" s="215"/>
      <c r="BS97" s="11"/>
      <c r="BT97" s="2"/>
      <c r="BU97" s="36"/>
      <c r="BV97" s="11"/>
      <c r="BW97" s="36"/>
      <c r="BX97" s="11"/>
      <c r="BY97" s="36"/>
      <c r="BZ97" s="11"/>
      <c r="CA97" s="2"/>
      <c r="CB97" s="251"/>
      <c r="CC97" s="252"/>
      <c r="CD97" s="251"/>
      <c r="CE97" s="252"/>
      <c r="CF97" s="2"/>
      <c r="CG97" s="258"/>
      <c r="CH97" s="252"/>
      <c r="CI97" s="44"/>
      <c r="CJ97" s="11"/>
      <c r="CK97" s="2"/>
      <c r="CL97" s="217" t="s">
        <v>256</v>
      </c>
      <c r="CM97" s="157">
        <v>4</v>
      </c>
      <c r="CN97" s="217" t="s">
        <v>256</v>
      </c>
      <c r="CO97" s="157">
        <v>4</v>
      </c>
      <c r="CP97" s="2"/>
      <c r="CQ97" s="36"/>
      <c r="CR97" s="11"/>
      <c r="CS97" s="36"/>
      <c r="CT97" s="11"/>
      <c r="CU97" s="42"/>
      <c r="CV97" s="43"/>
      <c r="CW97" s="42"/>
      <c r="CX97" s="43"/>
      <c r="CY97" s="2"/>
      <c r="CZ97" s="164">
        <v>4</v>
      </c>
      <c r="DG97" s="74"/>
      <c r="DH97" s="74"/>
      <c r="DI97" s="61"/>
      <c r="DJ97" s="167"/>
      <c r="DK97" s="167"/>
      <c r="DL97" s="167"/>
      <c r="DM97" s="62"/>
      <c r="DN97" s="76"/>
      <c r="DO97" s="74"/>
      <c r="DP97" s="61"/>
      <c r="DQ97" s="167"/>
      <c r="DR97" s="167"/>
      <c r="DS97" s="167"/>
      <c r="DT97" s="62"/>
      <c r="DU97" s="76"/>
      <c r="DV97" s="74"/>
      <c r="DW97" s="61"/>
      <c r="DX97" s="167"/>
      <c r="DY97" s="167"/>
    </row>
    <row r="98" spans="1:131" ht="22.5" customHeight="1">
      <c r="A98" s="164">
        <v>3</v>
      </c>
      <c r="B98" s="2"/>
      <c r="C98" s="53"/>
      <c r="D98" s="96"/>
      <c r="E98" s="53"/>
      <c r="F98" s="96"/>
      <c r="G98" s="53"/>
      <c r="H98" s="96"/>
      <c r="I98" s="53"/>
      <c r="J98" s="96"/>
      <c r="K98" s="2"/>
      <c r="L98" s="39"/>
      <c r="M98" s="95"/>
      <c r="N98" s="39"/>
      <c r="O98" s="95"/>
      <c r="P98" s="39"/>
      <c r="Q98" s="95"/>
      <c r="R98" s="39"/>
      <c r="S98" s="95"/>
      <c r="T98" s="2"/>
      <c r="U98" s="213"/>
      <c r="V98" s="95"/>
      <c r="W98" s="213" t="s">
        <v>257</v>
      </c>
      <c r="X98" s="95"/>
      <c r="Y98" s="213"/>
      <c r="Z98" s="95"/>
      <c r="AA98" s="213"/>
      <c r="AB98" s="95"/>
      <c r="AC98" s="2"/>
      <c r="AD98" s="36"/>
      <c r="AE98" s="11"/>
      <c r="AF98" s="36"/>
      <c r="AG98" s="11"/>
      <c r="AH98" s="2"/>
      <c r="AI98" s="5"/>
      <c r="AJ98" s="11"/>
      <c r="AK98" s="5"/>
      <c r="AL98" s="11"/>
      <c r="AM98" s="5"/>
      <c r="AN98" s="11"/>
      <c r="AO98" s="5"/>
      <c r="AP98" s="11"/>
      <c r="AQ98" s="2"/>
      <c r="AR98" s="44"/>
      <c r="AS98" s="110"/>
      <c r="AT98" s="44"/>
      <c r="AU98" s="110"/>
      <c r="AV98" s="44"/>
      <c r="AW98" s="110"/>
      <c r="AX98" s="44"/>
      <c r="AY98" s="110"/>
      <c r="AZ98" s="2"/>
      <c r="BA98" s="36"/>
      <c r="BB98" s="11"/>
      <c r="BC98" s="36"/>
      <c r="BD98" s="11"/>
      <c r="BE98" s="36"/>
      <c r="BF98" s="11"/>
      <c r="BG98" s="36"/>
      <c r="BH98" s="11"/>
      <c r="BI98" s="36"/>
      <c r="BJ98" s="11"/>
      <c r="BK98" s="36"/>
      <c r="BL98" s="11"/>
      <c r="BM98" s="2"/>
      <c r="BN98" s="215"/>
      <c r="BO98" s="11"/>
      <c r="BP98" s="215"/>
      <c r="BQ98" s="11"/>
      <c r="BR98" s="215"/>
      <c r="BS98" s="11"/>
      <c r="BT98" s="2"/>
      <c r="BU98" s="163" t="s">
        <v>258</v>
      </c>
      <c r="BV98" s="40">
        <v>3</v>
      </c>
      <c r="BW98" s="163" t="s">
        <v>258</v>
      </c>
      <c r="BX98" s="40">
        <v>3</v>
      </c>
      <c r="BY98" s="163" t="s">
        <v>258</v>
      </c>
      <c r="BZ98" s="40">
        <v>3</v>
      </c>
      <c r="CA98" s="2"/>
      <c r="CB98" s="251"/>
      <c r="CC98" s="252"/>
      <c r="CD98" s="251"/>
      <c r="CE98" s="252"/>
      <c r="CF98" s="2"/>
      <c r="CG98" s="258"/>
      <c r="CH98" s="252"/>
      <c r="CI98" s="44"/>
      <c r="CJ98" s="11"/>
      <c r="CK98" s="2"/>
      <c r="CL98" s="227" t="s">
        <v>259</v>
      </c>
      <c r="CM98" s="11"/>
      <c r="CN98" s="227" t="s">
        <v>259</v>
      </c>
      <c r="CO98" s="11"/>
      <c r="CP98" s="2"/>
      <c r="CQ98" s="36"/>
      <c r="CR98" s="11"/>
      <c r="CS98" s="36"/>
      <c r="CT98" s="11"/>
      <c r="CU98" s="159" t="s">
        <v>260</v>
      </c>
      <c r="CV98" s="157">
        <v>3</v>
      </c>
      <c r="CW98" s="159" t="s">
        <v>260</v>
      </c>
      <c r="CX98" s="157">
        <v>3</v>
      </c>
      <c r="CY98" s="2"/>
      <c r="CZ98" s="164">
        <v>3</v>
      </c>
      <c r="DG98" s="74"/>
      <c r="DH98" s="74"/>
      <c r="DI98" s="55"/>
      <c r="DJ98" s="167"/>
      <c r="DK98" s="167"/>
      <c r="DL98" s="167"/>
      <c r="DM98" s="56"/>
      <c r="DN98" s="79"/>
      <c r="DO98" s="74"/>
      <c r="DP98" s="55"/>
      <c r="DQ98" s="167"/>
      <c r="DR98" s="167"/>
      <c r="DS98" s="167"/>
      <c r="DT98" s="56"/>
      <c r="DU98" s="79"/>
      <c r="DV98" s="74"/>
      <c r="DW98" s="55"/>
      <c r="DX98" s="167"/>
      <c r="DY98" s="167"/>
    </row>
    <row r="99" spans="1:131" ht="22.5" customHeight="1">
      <c r="A99" s="164">
        <v>2</v>
      </c>
      <c r="B99" s="2"/>
      <c r="C99" s="181" t="s">
        <v>86</v>
      </c>
      <c r="D99" s="174">
        <v>2</v>
      </c>
      <c r="E99" s="181" t="s">
        <v>86</v>
      </c>
      <c r="F99" s="174">
        <v>2</v>
      </c>
      <c r="G99" s="181" t="s">
        <v>86</v>
      </c>
      <c r="H99" s="174">
        <v>2</v>
      </c>
      <c r="I99" s="181" t="s">
        <v>86</v>
      </c>
      <c r="J99" s="174">
        <v>2</v>
      </c>
      <c r="K99" s="2"/>
      <c r="L99" s="39"/>
      <c r="M99" s="95"/>
      <c r="N99" s="39"/>
      <c r="O99" s="95"/>
      <c r="P99" s="39"/>
      <c r="Q99" s="95"/>
      <c r="R99" s="39"/>
      <c r="S99" s="95"/>
      <c r="T99" s="2"/>
      <c r="U99" s="213"/>
      <c r="V99" s="95"/>
      <c r="W99" s="213"/>
      <c r="X99" s="95"/>
      <c r="Y99" s="213"/>
      <c r="Z99" s="95"/>
      <c r="AA99" s="213"/>
      <c r="AB99" s="95"/>
      <c r="AC99" s="2"/>
      <c r="AD99" s="36"/>
      <c r="AE99" s="11"/>
      <c r="AF99" s="36"/>
      <c r="AG99" s="11"/>
      <c r="AH99" s="2"/>
      <c r="AI99" s="158" t="s">
        <v>56</v>
      </c>
      <c r="AJ99" s="157">
        <v>2</v>
      </c>
      <c r="AK99" s="158" t="s">
        <v>56</v>
      </c>
      <c r="AL99" s="157">
        <v>2</v>
      </c>
      <c r="AM99" s="158" t="s">
        <v>56</v>
      </c>
      <c r="AN99" s="157">
        <v>2</v>
      </c>
      <c r="AO99" s="158" t="s">
        <v>56</v>
      </c>
      <c r="AP99" s="157">
        <v>2</v>
      </c>
      <c r="AQ99" s="2"/>
      <c r="AR99" s="44"/>
      <c r="AS99" s="110"/>
      <c r="AT99" s="44"/>
      <c r="AU99" s="110"/>
      <c r="AV99" s="44"/>
      <c r="AW99" s="110"/>
      <c r="AX99" s="44"/>
      <c r="AY99" s="110"/>
      <c r="AZ99" s="2"/>
      <c r="BA99" s="36"/>
      <c r="BB99" s="11"/>
      <c r="BC99" s="36"/>
      <c r="BD99" s="11"/>
      <c r="BE99" s="36"/>
      <c r="BF99" s="11"/>
      <c r="BG99" s="36"/>
      <c r="BH99" s="11"/>
      <c r="BI99" s="36"/>
      <c r="BJ99" s="11"/>
      <c r="BK99" s="36"/>
      <c r="BL99" s="11"/>
      <c r="BM99" s="2"/>
      <c r="BN99" s="215"/>
      <c r="BO99" s="11"/>
      <c r="BP99" s="215"/>
      <c r="BQ99" s="11"/>
      <c r="BR99" s="215"/>
      <c r="BS99" s="11"/>
      <c r="BT99" s="2"/>
      <c r="BU99" s="36" t="s">
        <v>249</v>
      </c>
      <c r="BV99" s="110"/>
      <c r="BW99" s="36" t="s">
        <v>249</v>
      </c>
      <c r="BX99" s="110"/>
      <c r="BY99" s="36" t="s">
        <v>249</v>
      </c>
      <c r="BZ99" s="110"/>
      <c r="CA99" s="2"/>
      <c r="CB99" s="251"/>
      <c r="CC99" s="252"/>
      <c r="CD99" s="251"/>
      <c r="CE99" s="252"/>
      <c r="CF99" s="2"/>
      <c r="CG99" s="255" t="s">
        <v>261</v>
      </c>
      <c r="CH99" s="250">
        <v>2</v>
      </c>
      <c r="CI99" s="44"/>
      <c r="CJ99" s="11"/>
      <c r="CK99" s="2"/>
      <c r="CL99" s="227"/>
      <c r="CM99" s="11"/>
      <c r="CN99" s="227"/>
      <c r="CO99" s="11"/>
      <c r="CP99" s="2"/>
      <c r="CQ99" s="5"/>
      <c r="CR99" s="45"/>
      <c r="CS99" s="5"/>
      <c r="CT99" s="45"/>
      <c r="CU99" s="6" t="s">
        <v>262</v>
      </c>
      <c r="CV99" s="11"/>
      <c r="CW99" s="6" t="s">
        <v>262</v>
      </c>
      <c r="CX99" s="11"/>
      <c r="CY99" s="2"/>
      <c r="CZ99" s="164">
        <v>2</v>
      </c>
      <c r="DG99" s="74"/>
      <c r="DH99" s="74"/>
      <c r="DI99" s="55"/>
      <c r="DJ99" s="167"/>
      <c r="DK99" s="167"/>
      <c r="DL99" s="167"/>
      <c r="DM99" s="64"/>
      <c r="DN99" s="79"/>
      <c r="DO99" s="74"/>
      <c r="DP99" s="55"/>
      <c r="DQ99" s="167"/>
      <c r="DR99" s="167"/>
      <c r="DS99" s="167"/>
      <c r="DT99" s="64"/>
      <c r="DU99" s="79"/>
      <c r="DV99" s="74"/>
      <c r="DW99" s="55"/>
      <c r="DX99" s="167"/>
      <c r="DY99" s="167"/>
      <c r="DZ99" s="167"/>
      <c r="EA99" s="64"/>
    </row>
    <row r="100" spans="1:131" ht="22.5" customHeight="1">
      <c r="A100" s="164">
        <v>1</v>
      </c>
      <c r="B100" s="88"/>
      <c r="C100" s="124" t="s">
        <v>263</v>
      </c>
      <c r="D100" s="96"/>
      <c r="E100" s="124" t="s">
        <v>263</v>
      </c>
      <c r="F100" s="96"/>
      <c r="G100" s="124" t="s">
        <v>263</v>
      </c>
      <c r="H100" s="96"/>
      <c r="I100" s="124" t="s">
        <v>263</v>
      </c>
      <c r="J100" s="96"/>
      <c r="K100" s="88"/>
      <c r="L100" s="120"/>
      <c r="M100" s="94"/>
      <c r="N100" s="120"/>
      <c r="O100" s="94"/>
      <c r="P100" s="120"/>
      <c r="Q100" s="94"/>
      <c r="R100" s="120"/>
      <c r="S100" s="94"/>
      <c r="T100" s="88"/>
      <c r="U100" s="124"/>
      <c r="V100" s="94"/>
      <c r="W100" s="124"/>
      <c r="X100" s="94"/>
      <c r="Y100" s="124"/>
      <c r="Z100" s="94"/>
      <c r="AA100" s="124"/>
      <c r="AB100" s="94"/>
      <c r="AC100" s="2"/>
      <c r="AD100" s="37"/>
      <c r="AE100" s="78"/>
      <c r="AF100" s="37"/>
      <c r="AG100" s="78"/>
      <c r="AH100" s="88"/>
      <c r="AI100" s="36" t="s">
        <v>53</v>
      </c>
      <c r="AJ100" s="11"/>
      <c r="AK100" s="36" t="s">
        <v>53</v>
      </c>
      <c r="AL100" s="11"/>
      <c r="AM100" s="36" t="s">
        <v>53</v>
      </c>
      <c r="AN100" s="11"/>
      <c r="AO100" s="36" t="s">
        <v>53</v>
      </c>
      <c r="AP100" s="11"/>
      <c r="AQ100" s="88"/>
      <c r="AR100" s="57"/>
      <c r="AS100" s="111"/>
      <c r="AT100" s="57"/>
      <c r="AU100" s="111"/>
      <c r="AV100" s="57"/>
      <c r="AW100" s="111"/>
      <c r="AX100" s="57"/>
      <c r="AY100" s="111"/>
      <c r="AZ100" s="2"/>
      <c r="BA100" s="36"/>
      <c r="BB100" s="11"/>
      <c r="BC100" s="37"/>
      <c r="BD100" s="78"/>
      <c r="BE100" s="37"/>
      <c r="BF100" s="78"/>
      <c r="BG100" s="37"/>
      <c r="BH100" s="78"/>
      <c r="BI100" s="37"/>
      <c r="BJ100" s="78"/>
      <c r="BK100" s="37"/>
      <c r="BL100" s="78"/>
      <c r="BM100" s="2"/>
      <c r="BN100" s="215"/>
      <c r="BO100" s="11"/>
      <c r="BP100" s="215"/>
      <c r="BQ100" s="11"/>
      <c r="BR100" s="215"/>
      <c r="BS100" s="11"/>
      <c r="BT100" s="88"/>
      <c r="BU100" s="37"/>
      <c r="BV100" s="111"/>
      <c r="BW100" s="37"/>
      <c r="BX100" s="111"/>
      <c r="BY100" s="37"/>
      <c r="BZ100" s="111"/>
      <c r="CA100" s="88"/>
      <c r="CB100" s="253"/>
      <c r="CC100" s="254"/>
      <c r="CD100" s="253"/>
      <c r="CE100" s="254"/>
      <c r="CF100" s="88"/>
      <c r="CG100" s="259" t="s">
        <v>264</v>
      </c>
      <c r="CH100" s="264"/>
      <c r="CI100" s="44"/>
      <c r="CJ100" s="11"/>
      <c r="CK100" s="88"/>
      <c r="CL100" s="4"/>
      <c r="CM100" s="43"/>
      <c r="CN100" s="4"/>
      <c r="CO100" s="43"/>
      <c r="CP100" s="88"/>
      <c r="CQ100" s="42"/>
      <c r="CR100" s="43"/>
      <c r="CS100" s="42"/>
      <c r="CT100" s="43"/>
      <c r="CU100" s="212"/>
      <c r="CV100" s="78"/>
      <c r="CW100" s="212"/>
      <c r="CX100" s="78"/>
      <c r="CY100" s="88"/>
      <c r="CZ100" s="164">
        <v>1</v>
      </c>
      <c r="DG100" s="74"/>
      <c r="DH100" s="74"/>
      <c r="DI100" s="144"/>
      <c r="DJ100" s="170"/>
      <c r="DK100" s="170"/>
      <c r="DL100" s="170"/>
      <c r="DM100" s="16"/>
      <c r="DN100" s="79"/>
      <c r="DO100" s="74"/>
      <c r="DP100" s="144"/>
      <c r="DQ100" s="170"/>
      <c r="DR100" s="170"/>
      <c r="DS100" s="170"/>
      <c r="DT100" s="16"/>
      <c r="DU100" s="79"/>
      <c r="DV100" s="74"/>
      <c r="DW100" s="144"/>
      <c r="DX100" s="170"/>
      <c r="DY100" s="170"/>
      <c r="DZ100" s="170"/>
      <c r="EA100" s="16"/>
    </row>
    <row r="101" spans="1:131" ht="22.5" customHeight="1">
      <c r="B101" s="182"/>
      <c r="C101" s="307" t="s">
        <v>265</v>
      </c>
      <c r="D101" s="308"/>
      <c r="E101" s="308"/>
      <c r="F101" s="308"/>
      <c r="G101" s="308"/>
      <c r="H101" s="308"/>
      <c r="I101" s="308"/>
      <c r="J101" s="309"/>
      <c r="K101" s="182"/>
      <c r="L101" s="313" t="s">
        <v>266</v>
      </c>
      <c r="M101" s="314"/>
      <c r="N101" s="314"/>
      <c r="O101" s="314"/>
      <c r="P101" s="314"/>
      <c r="Q101" s="314"/>
      <c r="R101" s="314"/>
      <c r="S101" s="315"/>
      <c r="T101" s="182"/>
      <c r="U101" s="307" t="s">
        <v>267</v>
      </c>
      <c r="V101" s="308"/>
      <c r="W101" s="308"/>
      <c r="X101" s="308"/>
      <c r="Y101" s="308"/>
      <c r="Z101" s="308"/>
      <c r="AA101" s="308"/>
      <c r="AB101" s="309"/>
      <c r="AC101" s="244"/>
      <c r="AD101" s="307" t="s">
        <v>268</v>
      </c>
      <c r="AE101" s="308"/>
      <c r="AF101" s="308"/>
      <c r="AG101" s="309"/>
      <c r="AH101" s="244"/>
      <c r="AI101" s="307" t="s">
        <v>59</v>
      </c>
      <c r="AJ101" s="308"/>
      <c r="AK101" s="308"/>
      <c r="AL101" s="308"/>
      <c r="AM101" s="308"/>
      <c r="AN101" s="308"/>
      <c r="AO101" s="308"/>
      <c r="AP101" s="309"/>
      <c r="AQ101" s="244"/>
      <c r="AR101" s="313" t="s">
        <v>269</v>
      </c>
      <c r="AS101" s="314"/>
      <c r="AT101" s="314"/>
      <c r="AU101" s="314"/>
      <c r="AV101" s="314"/>
      <c r="AW101" s="314"/>
      <c r="AX101" s="314"/>
      <c r="AY101" s="315"/>
      <c r="AZ101" s="155"/>
      <c r="BA101" s="307" t="s">
        <v>270</v>
      </c>
      <c r="BB101" s="308"/>
      <c r="BC101" s="308"/>
      <c r="BD101" s="308"/>
      <c r="BE101" s="308"/>
      <c r="BF101" s="308"/>
      <c r="BG101" s="308"/>
      <c r="BH101" s="308"/>
      <c r="BI101" s="308"/>
      <c r="BJ101" s="308"/>
      <c r="BK101" s="308"/>
      <c r="BL101" s="309"/>
      <c r="BM101" s="177"/>
      <c r="BN101" s="308" t="s">
        <v>271</v>
      </c>
      <c r="BO101" s="308"/>
      <c r="BP101" s="308"/>
      <c r="BQ101" s="308"/>
      <c r="BR101" s="308"/>
      <c r="BS101" s="309"/>
      <c r="BT101" s="244"/>
      <c r="BU101" s="307" t="s">
        <v>272</v>
      </c>
      <c r="BV101" s="308"/>
      <c r="BW101" s="308"/>
      <c r="BX101" s="308"/>
      <c r="BY101" s="308"/>
      <c r="BZ101" s="309"/>
      <c r="CA101" s="244"/>
      <c r="CB101" s="313" t="s">
        <v>273</v>
      </c>
      <c r="CC101" s="314"/>
      <c r="CD101" s="314"/>
      <c r="CE101" s="315"/>
      <c r="CF101" s="183"/>
      <c r="CG101" s="307" t="s">
        <v>274</v>
      </c>
      <c r="CH101" s="308"/>
      <c r="CI101" s="308"/>
      <c r="CJ101" s="309"/>
      <c r="CK101" s="183"/>
      <c r="CL101" s="307" t="s">
        <v>275</v>
      </c>
      <c r="CM101" s="308"/>
      <c r="CN101" s="308"/>
      <c r="CO101" s="309"/>
      <c r="CP101" s="183"/>
      <c r="CQ101" s="307" t="s">
        <v>276</v>
      </c>
      <c r="CR101" s="308"/>
      <c r="CS101" s="308"/>
      <c r="CT101" s="308"/>
      <c r="CU101" s="308"/>
      <c r="CV101" s="309"/>
      <c r="CW101" s="245"/>
      <c r="CX101" s="245"/>
      <c r="CY101" s="182"/>
      <c r="CZ101" s="197"/>
      <c r="DG101" s="74"/>
      <c r="DH101" s="74"/>
      <c r="DI101" s="143">
        <v>1</v>
      </c>
      <c r="DJ101" s="167">
        <v>1</v>
      </c>
      <c r="DK101" s="167">
        <v>1</v>
      </c>
      <c r="DL101" s="167"/>
      <c r="DM101" s="64"/>
      <c r="DN101" s="79"/>
      <c r="DO101" s="74"/>
      <c r="DP101" s="143">
        <v>1</v>
      </c>
      <c r="DQ101" s="167">
        <v>1</v>
      </c>
      <c r="DR101" s="167">
        <v>1</v>
      </c>
      <c r="DS101" s="167"/>
      <c r="DT101" s="64"/>
      <c r="DU101" s="79"/>
      <c r="DV101" s="74"/>
      <c r="DW101" s="143">
        <v>1</v>
      </c>
      <c r="DX101" s="167">
        <v>1</v>
      </c>
      <c r="DY101" s="167">
        <v>1</v>
      </c>
      <c r="DZ101" s="167"/>
      <c r="EA101" s="64"/>
    </row>
    <row r="102" spans="1:131" ht="22.5" customHeight="1">
      <c r="B102" s="2"/>
      <c r="C102" s="300" t="s">
        <v>12</v>
      </c>
      <c r="D102" s="301"/>
      <c r="E102" s="301"/>
      <c r="F102" s="97"/>
      <c r="G102" s="300" t="s">
        <v>18</v>
      </c>
      <c r="H102" s="301"/>
      <c r="I102" s="301"/>
      <c r="J102" s="129"/>
      <c r="K102" s="2"/>
      <c r="L102" s="300" t="s">
        <v>12</v>
      </c>
      <c r="M102" s="301"/>
      <c r="N102" s="301"/>
      <c r="O102" s="97"/>
      <c r="P102" s="300" t="s">
        <v>18</v>
      </c>
      <c r="Q102" s="301"/>
      <c r="R102" s="301"/>
      <c r="S102" s="129"/>
      <c r="T102" s="2"/>
      <c r="U102" s="300" t="s">
        <v>12</v>
      </c>
      <c r="V102" s="301"/>
      <c r="W102" s="301"/>
      <c r="X102" s="129"/>
      <c r="Y102" s="300" t="s">
        <v>18</v>
      </c>
      <c r="Z102" s="301"/>
      <c r="AA102" s="301"/>
      <c r="AB102" s="131"/>
      <c r="AC102" s="2"/>
      <c r="AD102" s="246" t="s">
        <v>12</v>
      </c>
      <c r="AE102" s="184"/>
      <c r="AF102" s="301" t="s">
        <v>18</v>
      </c>
      <c r="AG102" s="312"/>
      <c r="AH102" s="2"/>
      <c r="AI102" s="300" t="s">
        <v>277</v>
      </c>
      <c r="AJ102" s="301"/>
      <c r="AK102" s="301"/>
      <c r="AL102" s="133"/>
      <c r="AM102" s="300" t="s">
        <v>278</v>
      </c>
      <c r="AN102" s="301"/>
      <c r="AO102" s="301"/>
      <c r="AP102" s="133"/>
      <c r="AQ102" s="2"/>
      <c r="AR102" s="300" t="s">
        <v>277</v>
      </c>
      <c r="AS102" s="301"/>
      <c r="AT102" s="301"/>
      <c r="AU102" s="133"/>
      <c r="AV102" s="300" t="s">
        <v>278</v>
      </c>
      <c r="AW102" s="301"/>
      <c r="AX102" s="301"/>
      <c r="AY102" s="133"/>
      <c r="AZ102" s="34"/>
      <c r="BA102" s="300" t="s">
        <v>277</v>
      </c>
      <c r="BB102" s="301"/>
      <c r="BC102" s="301"/>
      <c r="BD102" s="301"/>
      <c r="BE102" s="301"/>
      <c r="BF102" s="133"/>
      <c r="BG102" s="300" t="s">
        <v>278</v>
      </c>
      <c r="BH102" s="301"/>
      <c r="BI102" s="301"/>
      <c r="BJ102" s="301"/>
      <c r="BK102" s="301"/>
      <c r="BL102" s="133"/>
      <c r="BM102" s="34"/>
      <c r="BN102" s="246" t="s">
        <v>277</v>
      </c>
      <c r="BO102" s="133"/>
      <c r="BP102" s="300" t="s">
        <v>278</v>
      </c>
      <c r="BQ102" s="301"/>
      <c r="BR102" s="301"/>
      <c r="BS102" s="131"/>
      <c r="BT102" s="2"/>
      <c r="BU102" s="246" t="s">
        <v>277</v>
      </c>
      <c r="BV102" s="133"/>
      <c r="BW102" s="300" t="s">
        <v>278</v>
      </c>
      <c r="BX102" s="301"/>
      <c r="BY102" s="301"/>
      <c r="BZ102" s="131"/>
      <c r="CA102" s="2"/>
      <c r="CB102" s="246" t="s">
        <v>12</v>
      </c>
      <c r="CC102" s="156"/>
      <c r="CD102" s="246" t="s">
        <v>18</v>
      </c>
      <c r="CE102" s="156"/>
      <c r="CF102" s="2"/>
      <c r="CG102" s="246" t="s">
        <v>12</v>
      </c>
      <c r="CH102" s="133"/>
      <c r="CI102" s="246" t="s">
        <v>18</v>
      </c>
      <c r="CJ102" s="133"/>
      <c r="CK102" s="2"/>
      <c r="CL102" s="246" t="s">
        <v>12</v>
      </c>
      <c r="CM102" s="133"/>
      <c r="CN102" s="246" t="s">
        <v>18</v>
      </c>
      <c r="CO102" s="133"/>
      <c r="CP102" s="2"/>
      <c r="CQ102" s="246" t="s">
        <v>12</v>
      </c>
      <c r="CR102" s="156"/>
      <c r="CS102" s="247" t="s">
        <v>12</v>
      </c>
      <c r="CT102" s="133"/>
      <c r="CU102" s="246" t="s">
        <v>18</v>
      </c>
      <c r="CV102" s="156"/>
      <c r="CW102" s="247" t="s">
        <v>18</v>
      </c>
      <c r="CX102" s="133"/>
      <c r="CY102" s="2"/>
      <c r="CZ102" s="93"/>
      <c r="DA102" s="34"/>
      <c r="DD102" s="34"/>
      <c r="DG102" s="74"/>
      <c r="DH102" s="74"/>
      <c r="DI102" s="145"/>
      <c r="DJ102" s="170"/>
      <c r="DK102" s="170"/>
      <c r="DL102" s="170"/>
      <c r="DM102" s="16"/>
      <c r="DN102" s="79"/>
      <c r="DO102" s="74"/>
      <c r="DP102" s="145"/>
      <c r="DQ102" s="170"/>
      <c r="DR102" s="170"/>
      <c r="DS102" s="170"/>
      <c r="DT102" s="16"/>
      <c r="DU102" s="79"/>
      <c r="DV102" s="74"/>
      <c r="DW102" s="145"/>
      <c r="DX102" s="170"/>
      <c r="DY102" s="170"/>
      <c r="DZ102" s="170"/>
      <c r="EA102" s="16"/>
    </row>
    <row r="103" spans="1:131" ht="23.25" customHeight="1">
      <c r="C103" s="128" t="s">
        <v>279</v>
      </c>
      <c r="E103" s="34" t="s">
        <v>280</v>
      </c>
      <c r="G103" s="128" t="s">
        <v>281</v>
      </c>
      <c r="I103" s="34" t="s">
        <v>282</v>
      </c>
      <c r="J103" s="130"/>
      <c r="L103" s="128" t="s">
        <v>279</v>
      </c>
      <c r="N103" s="34" t="s">
        <v>280</v>
      </c>
      <c r="P103" s="128" t="s">
        <v>281</v>
      </c>
      <c r="R103" s="34" t="s">
        <v>282</v>
      </c>
      <c r="S103" s="130"/>
      <c r="U103" s="128" t="s">
        <v>283</v>
      </c>
      <c r="W103" s="34" t="s">
        <v>284</v>
      </c>
      <c r="X103" s="130"/>
      <c r="Y103" s="128" t="s">
        <v>281</v>
      </c>
      <c r="AA103" s="34" t="s">
        <v>282</v>
      </c>
      <c r="AB103" s="132"/>
      <c r="AD103" s="128"/>
      <c r="AF103" s="34"/>
      <c r="AG103" s="130"/>
      <c r="AI103" s="128" t="s">
        <v>62</v>
      </c>
      <c r="AK103" s="34" t="s">
        <v>63</v>
      </c>
      <c r="AL103" s="130"/>
      <c r="AM103" s="128" t="s">
        <v>62</v>
      </c>
      <c r="AO103" s="34" t="s">
        <v>285</v>
      </c>
      <c r="AP103" s="130"/>
      <c r="AR103" s="128" t="s">
        <v>62</v>
      </c>
      <c r="AT103" s="34" t="s">
        <v>285</v>
      </c>
      <c r="AU103" s="130"/>
      <c r="AV103" s="128" t="s">
        <v>62</v>
      </c>
      <c r="AX103" s="34" t="s">
        <v>285</v>
      </c>
      <c r="AY103" s="130"/>
      <c r="BA103" s="128" t="s">
        <v>62</v>
      </c>
      <c r="BC103" s="34" t="s">
        <v>286</v>
      </c>
      <c r="BE103" s="34" t="s">
        <v>285</v>
      </c>
      <c r="BF103" s="130"/>
      <c r="BG103" s="128" t="s">
        <v>62</v>
      </c>
      <c r="BI103" s="34" t="s">
        <v>287</v>
      </c>
      <c r="BK103" s="34" t="s">
        <v>285</v>
      </c>
      <c r="BL103" s="130"/>
      <c r="BN103" s="128"/>
      <c r="BO103" s="130"/>
      <c r="BP103" s="128" t="s">
        <v>288</v>
      </c>
      <c r="BR103" s="34" t="s">
        <v>285</v>
      </c>
      <c r="BS103" s="130"/>
      <c r="BU103" s="128"/>
      <c r="BV103" s="130"/>
      <c r="BW103" s="128" t="s">
        <v>288</v>
      </c>
      <c r="BY103" s="34" t="s">
        <v>285</v>
      </c>
      <c r="BZ103" s="130"/>
      <c r="CB103" s="128"/>
      <c r="CD103" s="128"/>
      <c r="CG103" s="128"/>
      <c r="CH103" s="130"/>
      <c r="CI103" s="128"/>
      <c r="CJ103" s="130"/>
      <c r="CL103" s="128"/>
      <c r="CM103" s="130"/>
      <c r="CN103" s="128"/>
      <c r="CO103" s="130"/>
      <c r="CQ103" s="128" t="s">
        <v>289</v>
      </c>
      <c r="CS103" s="34" t="s">
        <v>290</v>
      </c>
      <c r="CT103" s="130"/>
      <c r="CU103" s="128" t="s">
        <v>289</v>
      </c>
      <c r="CW103" s="34" t="s">
        <v>290</v>
      </c>
      <c r="CX103" s="130"/>
      <c r="CZ103" s="93"/>
      <c r="DA103" s="2"/>
      <c r="DD103" s="2"/>
      <c r="DG103" s="74"/>
      <c r="DH103" s="74"/>
      <c r="DI103" s="145"/>
      <c r="DJ103" s="170"/>
      <c r="DK103" s="170"/>
      <c r="DL103" s="170"/>
      <c r="DM103" s="16"/>
      <c r="DN103" s="79"/>
      <c r="DO103" s="74"/>
      <c r="DP103" s="145"/>
      <c r="DQ103" s="170"/>
      <c r="DR103" s="170"/>
      <c r="DS103" s="170"/>
      <c r="DT103" s="16"/>
      <c r="DU103" s="79"/>
      <c r="DV103" s="74"/>
      <c r="DW103" s="145"/>
      <c r="DX103" s="170"/>
      <c r="DY103" s="170"/>
      <c r="DZ103" s="170"/>
      <c r="EA103" s="16"/>
    </row>
    <row r="104" spans="1:131" ht="23.25" customHeight="1" thickBot="1">
      <c r="B104" s="2"/>
      <c r="C104" s="2"/>
      <c r="D104" s="97"/>
      <c r="E104" s="2"/>
      <c r="F104" s="97"/>
      <c r="G104" s="2"/>
      <c r="H104" s="97"/>
      <c r="I104" s="2"/>
      <c r="J104" s="97"/>
      <c r="K104" s="2"/>
      <c r="L104" s="2"/>
      <c r="M104" s="97"/>
      <c r="N104" s="2"/>
      <c r="O104" s="97"/>
      <c r="P104" s="2"/>
      <c r="Q104" s="97"/>
      <c r="R104" s="2"/>
      <c r="S104" s="97"/>
      <c r="T104" s="2"/>
      <c r="U104" s="2"/>
      <c r="V104" s="97"/>
      <c r="W104" s="2"/>
      <c r="X104" s="97"/>
      <c r="Y104" s="2"/>
      <c r="Z104" s="97"/>
      <c r="AA104" s="2"/>
      <c r="AB104" s="2"/>
      <c r="AC104" s="2"/>
      <c r="AD104" s="2"/>
      <c r="AE104" s="97"/>
      <c r="AF104" s="2"/>
      <c r="AG104" s="97"/>
      <c r="AH104" s="2"/>
      <c r="AI104" s="2"/>
      <c r="AJ104" s="97"/>
      <c r="AK104" s="2"/>
      <c r="AL104" s="97"/>
      <c r="AM104" s="2"/>
      <c r="AN104" s="97"/>
      <c r="AO104" s="2"/>
      <c r="AP104" s="97"/>
      <c r="AQ104" s="2"/>
      <c r="AZ104" s="2"/>
      <c r="BM104" s="2"/>
      <c r="BT104" s="2"/>
      <c r="CA104" s="2"/>
      <c r="CD104" s="2"/>
      <c r="CE104" s="97"/>
      <c r="CF104" s="34"/>
      <c r="CI104" s="2"/>
      <c r="CJ104" s="97"/>
      <c r="CK104" s="34"/>
      <c r="CN104" s="2"/>
      <c r="CO104" s="97"/>
      <c r="CP104" s="34"/>
      <c r="CU104" s="2"/>
      <c r="CV104" s="97"/>
      <c r="CW104" s="2"/>
      <c r="CX104" s="97"/>
      <c r="CY104" s="2"/>
      <c r="CZ104" s="93"/>
      <c r="DA104" s="2"/>
      <c r="DD104" s="2"/>
      <c r="DG104" s="74"/>
      <c r="DH104" s="74"/>
      <c r="DI104" s="146"/>
      <c r="DJ104" s="138"/>
      <c r="DK104" s="138"/>
      <c r="DL104" s="138"/>
      <c r="DM104" s="15"/>
      <c r="DN104" s="79"/>
      <c r="DO104" s="74"/>
      <c r="DP104" s="146"/>
      <c r="DQ104" s="138"/>
      <c r="DR104" s="138"/>
      <c r="DS104" s="138"/>
      <c r="DT104" s="15"/>
      <c r="DU104" s="79"/>
      <c r="DV104" s="74"/>
      <c r="DW104" s="146"/>
      <c r="DX104" s="138"/>
      <c r="DY104" s="138"/>
      <c r="DZ104" s="138"/>
      <c r="EA104" s="15"/>
    </row>
    <row r="105" spans="1:131" ht="23.25" customHeight="1" thickTop="1">
      <c r="CF105" s="2"/>
      <c r="CK105" s="2"/>
      <c r="CP105" s="2"/>
      <c r="CY105" s="2"/>
      <c r="DG105" s="74"/>
      <c r="DH105" s="74"/>
      <c r="DI105" s="61"/>
      <c r="DJ105" s="69"/>
      <c r="DK105" s="69"/>
      <c r="DL105" s="69"/>
      <c r="DM105" s="70"/>
      <c r="DN105" s="79"/>
      <c r="DO105" s="74"/>
      <c r="DP105" s="61"/>
      <c r="DQ105" s="69"/>
      <c r="DR105" s="69"/>
      <c r="DS105" s="69"/>
      <c r="DT105" s="70"/>
      <c r="DU105" s="79"/>
      <c r="DV105" s="74"/>
      <c r="DW105" s="61"/>
      <c r="DX105" s="69"/>
      <c r="DY105" s="69"/>
      <c r="DZ105" s="69"/>
      <c r="EA105" s="70"/>
    </row>
    <row r="106" spans="1:131" ht="23.25" customHeight="1">
      <c r="C106" s="90"/>
      <c r="L106" s="90"/>
      <c r="W106" s="90"/>
      <c r="AD106" s="90"/>
      <c r="AI106" s="90"/>
      <c r="AM106" s="90"/>
      <c r="CF106" s="2"/>
      <c r="CK106" s="2"/>
      <c r="CP106" s="2"/>
      <c r="CY106" s="2"/>
      <c r="DG106" s="74"/>
      <c r="DH106" s="74"/>
      <c r="DI106" s="55"/>
      <c r="DJ106" s="167"/>
      <c r="DK106" s="167"/>
      <c r="DL106" s="167"/>
      <c r="DM106" s="64"/>
      <c r="DN106" s="79"/>
      <c r="DO106" s="74"/>
      <c r="DP106" s="55"/>
      <c r="DQ106" s="167"/>
      <c r="DR106" s="167"/>
      <c r="DS106" s="167"/>
      <c r="DT106" s="64"/>
      <c r="DU106" s="79"/>
      <c r="DV106" s="74"/>
      <c r="DW106" s="55"/>
      <c r="DX106" s="167"/>
      <c r="DY106" s="167"/>
      <c r="DZ106" s="167"/>
      <c r="EA106" s="64"/>
    </row>
    <row r="107" spans="1:131" ht="23.25" customHeight="1">
      <c r="B107" s="2"/>
      <c r="C107" s="185">
        <v>329</v>
      </c>
      <c r="D107" s="98"/>
      <c r="E107" s="186"/>
      <c r="F107" s="98"/>
      <c r="G107" s="186"/>
      <c r="H107" s="98"/>
      <c r="I107" s="186"/>
      <c r="J107" s="108"/>
      <c r="K107" s="2"/>
      <c r="L107" s="185">
        <v>329</v>
      </c>
      <c r="M107" s="98"/>
      <c r="N107" s="186"/>
      <c r="O107" s="98"/>
      <c r="P107" s="186"/>
      <c r="Q107" s="98"/>
      <c r="R107" s="186"/>
      <c r="S107" s="108"/>
      <c r="T107" s="2"/>
      <c r="U107" s="185">
        <v>329</v>
      </c>
      <c r="V107" s="98"/>
      <c r="W107" s="186"/>
      <c r="X107" s="98"/>
      <c r="Y107" s="186"/>
      <c r="Z107" s="98"/>
      <c r="AA107" s="186"/>
      <c r="AB107" s="2"/>
      <c r="AC107" s="2"/>
      <c r="AD107" s="185">
        <v>329</v>
      </c>
      <c r="AE107" s="98"/>
      <c r="AF107" s="186"/>
      <c r="AG107" s="98"/>
      <c r="AH107" s="65"/>
      <c r="AI107" s="185">
        <v>329</v>
      </c>
      <c r="AJ107" s="99"/>
      <c r="AK107" s="186"/>
      <c r="AL107" s="98"/>
      <c r="AM107" s="186"/>
      <c r="AN107" s="99"/>
      <c r="AO107" s="186"/>
      <c r="AP107" s="108"/>
      <c r="AQ107" s="65"/>
      <c r="AR107" s="185">
        <v>329</v>
      </c>
      <c r="AS107" s="99"/>
      <c r="AT107" s="186"/>
      <c r="AU107" s="98"/>
      <c r="AV107" s="186"/>
      <c r="AW107" s="99"/>
      <c r="AX107" s="186"/>
      <c r="AY107" s="108"/>
      <c r="AZ107" s="65"/>
      <c r="BA107" s="185">
        <v>329</v>
      </c>
      <c r="BB107" s="99"/>
      <c r="BC107" s="186"/>
      <c r="BD107" s="98"/>
      <c r="BE107" s="186"/>
      <c r="BF107" s="98"/>
      <c r="BG107" s="186"/>
      <c r="BH107" s="99"/>
      <c r="BI107" s="186"/>
      <c r="BJ107" s="98"/>
      <c r="BK107" s="186"/>
      <c r="BL107" s="108"/>
      <c r="BM107" s="65"/>
      <c r="BN107" s="185">
        <v>329</v>
      </c>
      <c r="BO107" s="108"/>
      <c r="BP107" s="187"/>
      <c r="BQ107" s="100"/>
      <c r="BR107" s="187"/>
      <c r="BS107" s="108"/>
      <c r="BT107" s="65"/>
      <c r="BU107" s="185">
        <v>329</v>
      </c>
      <c r="BV107" s="108"/>
      <c r="BW107" s="187"/>
      <c r="BX107" s="100"/>
      <c r="BY107" s="187"/>
      <c r="BZ107" s="108"/>
      <c r="CA107" s="65"/>
      <c r="CB107" s="185">
        <v>329</v>
      </c>
      <c r="CC107" s="98"/>
      <c r="CD107" s="186"/>
      <c r="CE107" s="98"/>
      <c r="CF107" s="65"/>
      <c r="CG107" s="185">
        <v>329</v>
      </c>
      <c r="CH107" s="98"/>
      <c r="CI107" s="186"/>
      <c r="CJ107" s="108"/>
      <c r="CK107" s="65"/>
      <c r="CL107" s="185">
        <v>329</v>
      </c>
      <c r="CM107" s="98"/>
      <c r="CN107" s="186"/>
      <c r="CO107" s="108"/>
      <c r="CP107" s="65"/>
      <c r="CQ107" s="185"/>
      <c r="CR107" s="98"/>
      <c r="CS107" s="185">
        <v>329</v>
      </c>
      <c r="CT107" s="98"/>
      <c r="CU107" s="186"/>
      <c r="CV107" s="108"/>
      <c r="CW107" s="186"/>
      <c r="CX107" s="108"/>
      <c r="CY107" s="65"/>
      <c r="CZ107" s="108"/>
      <c r="DA107" s="91"/>
      <c r="DG107" s="74"/>
      <c r="DH107" s="74"/>
      <c r="DI107" s="67"/>
      <c r="DJ107" s="167"/>
      <c r="DK107" s="167"/>
      <c r="DL107" s="167"/>
      <c r="DM107" s="64"/>
      <c r="DN107" s="89"/>
      <c r="DO107" s="74"/>
      <c r="DP107" s="67"/>
      <c r="DQ107" s="167"/>
      <c r="DR107" s="167"/>
      <c r="DS107" s="167"/>
      <c r="DT107" s="64"/>
      <c r="DU107" s="79"/>
      <c r="DV107" s="74"/>
      <c r="DW107" s="67"/>
      <c r="DX107" s="167"/>
      <c r="DY107" s="167"/>
      <c r="DZ107" s="167"/>
      <c r="EA107" s="64"/>
    </row>
    <row r="108" spans="1:131" ht="23.25" customHeight="1">
      <c r="B108" s="2"/>
      <c r="C108" s="185">
        <v>315</v>
      </c>
      <c r="D108" s="98"/>
      <c r="E108" s="185"/>
      <c r="F108" s="98"/>
      <c r="G108" s="185"/>
      <c r="H108" s="98"/>
      <c r="I108" s="185"/>
      <c r="J108" s="108"/>
      <c r="K108" s="2"/>
      <c r="L108" s="185">
        <v>315</v>
      </c>
      <c r="M108" s="98"/>
      <c r="N108" s="185"/>
      <c r="O108" s="98"/>
      <c r="P108" s="185"/>
      <c r="Q108" s="98"/>
      <c r="R108" s="185"/>
      <c r="S108" s="108"/>
      <c r="T108" s="2"/>
      <c r="U108" s="185">
        <v>315</v>
      </c>
      <c r="V108" s="98"/>
      <c r="W108" s="185"/>
      <c r="X108" s="98"/>
      <c r="Y108" s="185"/>
      <c r="Z108" s="98"/>
      <c r="AA108" s="185"/>
      <c r="AB108" s="2"/>
      <c r="AC108" s="2"/>
      <c r="AD108" s="185">
        <v>315</v>
      </c>
      <c r="AE108" s="98"/>
      <c r="AF108" s="185"/>
      <c r="AG108" s="98"/>
      <c r="AH108" s="65"/>
      <c r="AI108" s="186"/>
      <c r="AJ108" s="99"/>
      <c r="AK108" s="185"/>
      <c r="AL108" s="98"/>
      <c r="AM108" s="185"/>
      <c r="AN108" s="99"/>
      <c r="AO108" s="185"/>
      <c r="AP108" s="108"/>
      <c r="AQ108" s="65"/>
      <c r="AR108" s="186"/>
      <c r="AS108" s="99"/>
      <c r="AT108" s="185"/>
      <c r="AU108" s="98"/>
      <c r="AV108" s="185"/>
      <c r="AW108" s="99"/>
      <c r="AX108" s="185"/>
      <c r="AY108" s="108"/>
      <c r="AZ108" s="65"/>
      <c r="BA108" s="186"/>
      <c r="BB108" s="99"/>
      <c r="BC108" s="185">
        <v>315</v>
      </c>
      <c r="BD108" s="98"/>
      <c r="BE108" s="185"/>
      <c r="BF108" s="98"/>
      <c r="BG108" s="185"/>
      <c r="BH108" s="99"/>
      <c r="BI108" s="185"/>
      <c r="BJ108" s="98"/>
      <c r="BK108" s="185"/>
      <c r="BL108" s="108"/>
      <c r="BM108" s="65"/>
      <c r="BN108" s="185">
        <v>315</v>
      </c>
      <c r="BO108" s="108"/>
      <c r="BP108" s="188"/>
      <c r="BQ108" s="100"/>
      <c r="BR108" s="188"/>
      <c r="BS108" s="108"/>
      <c r="BT108" s="65"/>
      <c r="BU108" s="185">
        <v>315</v>
      </c>
      <c r="BV108" s="108"/>
      <c r="BW108" s="188"/>
      <c r="BX108" s="100"/>
      <c r="BY108" s="188"/>
      <c r="BZ108" s="108"/>
      <c r="CA108" s="65"/>
      <c r="CB108" s="185">
        <v>315</v>
      </c>
      <c r="CC108" s="98"/>
      <c r="CD108" s="185"/>
      <c r="CE108" s="98"/>
      <c r="CF108" s="65"/>
      <c r="CG108" s="185">
        <v>315</v>
      </c>
      <c r="CH108" s="98"/>
      <c r="CI108" s="185"/>
      <c r="CJ108" s="108"/>
      <c r="CK108" s="65"/>
      <c r="CL108" s="185">
        <v>315</v>
      </c>
      <c r="CM108" s="98"/>
      <c r="CN108" s="185"/>
      <c r="CO108" s="108"/>
      <c r="CP108" s="65"/>
      <c r="CQ108" s="185"/>
      <c r="CR108" s="98"/>
      <c r="CS108" s="185">
        <v>315</v>
      </c>
      <c r="CT108" s="98"/>
      <c r="CU108" s="185"/>
      <c r="CV108" s="108"/>
      <c r="CW108" s="185"/>
      <c r="CX108" s="108"/>
      <c r="CY108" s="65"/>
      <c r="CZ108" s="108"/>
      <c r="DA108" s="91"/>
      <c r="DG108" s="74"/>
      <c r="DH108" s="74"/>
      <c r="DI108" s="143">
        <v>49</v>
      </c>
      <c r="DJ108" s="167">
        <v>49</v>
      </c>
      <c r="DK108" s="167">
        <v>49</v>
      </c>
      <c r="DL108" s="167">
        <v>50</v>
      </c>
      <c r="DM108" s="64">
        <v>50</v>
      </c>
      <c r="DN108" s="79"/>
      <c r="DO108" s="74"/>
      <c r="DP108" s="143">
        <v>74</v>
      </c>
      <c r="DQ108" s="167">
        <v>74</v>
      </c>
      <c r="DR108" s="167">
        <v>74</v>
      </c>
      <c r="DS108" s="167">
        <v>75</v>
      </c>
      <c r="DT108" s="64">
        <v>75</v>
      </c>
      <c r="DU108" s="79"/>
      <c r="DV108" s="74"/>
      <c r="DW108" s="143">
        <v>24</v>
      </c>
      <c r="DX108" s="167">
        <v>24</v>
      </c>
      <c r="DY108" s="167">
        <v>24</v>
      </c>
      <c r="DZ108" s="167">
        <v>25</v>
      </c>
      <c r="EA108" s="64">
        <v>25</v>
      </c>
    </row>
    <row r="109" spans="1:131" ht="23.25" customHeight="1">
      <c r="C109" s="185">
        <v>322</v>
      </c>
      <c r="D109" s="99"/>
      <c r="E109" s="185"/>
      <c r="F109" s="99"/>
      <c r="G109" s="185"/>
      <c r="H109" s="99"/>
      <c r="I109" s="185"/>
      <c r="J109" s="100"/>
      <c r="L109" s="185">
        <v>322</v>
      </c>
      <c r="M109" s="99"/>
      <c r="N109" s="185"/>
      <c r="O109" s="99"/>
      <c r="P109" s="185"/>
      <c r="Q109" s="99"/>
      <c r="R109" s="185"/>
      <c r="S109" s="100"/>
      <c r="U109" s="185">
        <v>322</v>
      </c>
      <c r="V109" s="99"/>
      <c r="W109" s="185"/>
      <c r="X109" s="99"/>
      <c r="Y109" s="185"/>
      <c r="Z109" s="99"/>
      <c r="AA109" s="185"/>
      <c r="AD109" s="185">
        <v>322</v>
      </c>
      <c r="AE109" s="99"/>
      <c r="AF109" s="185"/>
      <c r="AG109" s="99"/>
      <c r="AH109" s="91"/>
      <c r="AI109" s="185">
        <v>322</v>
      </c>
      <c r="AJ109" s="99"/>
      <c r="AK109" s="185"/>
      <c r="AL109" s="99"/>
      <c r="AM109" s="185"/>
      <c r="AN109" s="99"/>
      <c r="AO109" s="185"/>
      <c r="AP109" s="100"/>
      <c r="AQ109" s="91"/>
      <c r="AR109" s="185">
        <v>322</v>
      </c>
      <c r="AS109" s="99"/>
      <c r="AT109" s="185"/>
      <c r="AU109" s="99"/>
      <c r="AV109" s="185"/>
      <c r="AW109" s="99"/>
      <c r="AX109" s="185"/>
      <c r="AY109" s="100"/>
      <c r="AZ109" s="91"/>
      <c r="BA109" s="185">
        <v>322</v>
      </c>
      <c r="BB109" s="99"/>
      <c r="BC109" s="185"/>
      <c r="BD109" s="99"/>
      <c r="BE109" s="185"/>
      <c r="BF109" s="99"/>
      <c r="BG109" s="185"/>
      <c r="BH109" s="99"/>
      <c r="BI109" s="185"/>
      <c r="BJ109" s="99"/>
      <c r="BK109" s="185"/>
      <c r="BL109" s="100"/>
      <c r="BM109" s="91"/>
      <c r="BN109" s="185">
        <v>322</v>
      </c>
      <c r="BO109" s="100"/>
      <c r="BP109" s="188"/>
      <c r="BQ109" s="100"/>
      <c r="BR109" s="188"/>
      <c r="BS109" s="100"/>
      <c r="BT109" s="91"/>
      <c r="BU109" s="185">
        <v>322</v>
      </c>
      <c r="BV109" s="100"/>
      <c r="BW109" s="188"/>
      <c r="BX109" s="100"/>
      <c r="BY109" s="188"/>
      <c r="BZ109" s="100"/>
      <c r="CA109" s="91"/>
      <c r="CB109" s="185">
        <v>322</v>
      </c>
      <c r="CC109" s="99"/>
      <c r="CD109" s="185"/>
      <c r="CE109" s="99"/>
      <c r="CF109" s="65"/>
      <c r="CG109" s="185">
        <v>322</v>
      </c>
      <c r="CH109" s="99"/>
      <c r="CI109" s="185"/>
      <c r="CJ109" s="100"/>
      <c r="CK109" s="65"/>
      <c r="CL109" s="185">
        <v>322</v>
      </c>
      <c r="CM109" s="99"/>
      <c r="CN109" s="185"/>
      <c r="CO109" s="100"/>
      <c r="CP109" s="65"/>
      <c r="CQ109" s="185"/>
      <c r="CR109" s="99"/>
      <c r="CS109" s="185">
        <v>322</v>
      </c>
      <c r="CT109" s="99"/>
      <c r="CU109" s="185"/>
      <c r="CV109" s="100"/>
      <c r="CW109" s="185"/>
      <c r="CX109" s="100"/>
      <c r="CY109" s="65"/>
      <c r="CZ109" s="100"/>
      <c r="DA109" s="91"/>
      <c r="DG109" s="74"/>
      <c r="DH109" s="74"/>
      <c r="DI109" s="143">
        <v>49</v>
      </c>
      <c r="DJ109" s="167">
        <v>49</v>
      </c>
      <c r="DK109" s="167">
        <v>49</v>
      </c>
      <c r="DL109" s="167">
        <v>50</v>
      </c>
      <c r="DM109" s="64">
        <v>50</v>
      </c>
      <c r="DN109" s="76"/>
      <c r="DO109" s="74"/>
      <c r="DP109" s="143">
        <v>24</v>
      </c>
      <c r="DQ109" s="167">
        <v>24</v>
      </c>
      <c r="DR109" s="167">
        <v>24</v>
      </c>
      <c r="DS109" s="167">
        <v>25</v>
      </c>
      <c r="DT109" s="64">
        <v>25</v>
      </c>
      <c r="DU109" s="76"/>
      <c r="DV109" s="74"/>
      <c r="DW109" s="143">
        <v>74</v>
      </c>
      <c r="DX109" s="167">
        <v>74</v>
      </c>
      <c r="DY109" s="167">
        <v>74</v>
      </c>
      <c r="DZ109" s="167">
        <v>75</v>
      </c>
      <c r="EA109" s="64">
        <v>75</v>
      </c>
    </row>
    <row r="110" spans="1:131" ht="23.25" customHeight="1" thickBot="1">
      <c r="C110" s="185">
        <v>323</v>
      </c>
      <c r="D110" s="99"/>
      <c r="E110" s="185"/>
      <c r="F110" s="99"/>
      <c r="G110" s="185"/>
      <c r="H110" s="99"/>
      <c r="I110" s="185"/>
      <c r="J110" s="100"/>
      <c r="L110" s="185">
        <v>323</v>
      </c>
      <c r="M110" s="99"/>
      <c r="N110" s="185"/>
      <c r="O110" s="99"/>
      <c r="P110" s="185"/>
      <c r="Q110" s="99"/>
      <c r="R110" s="185"/>
      <c r="S110" s="100"/>
      <c r="U110" s="185">
        <v>323</v>
      </c>
      <c r="V110" s="99"/>
      <c r="W110" s="185"/>
      <c r="X110" s="99"/>
      <c r="Y110" s="185"/>
      <c r="Z110" s="99"/>
      <c r="AA110" s="185"/>
      <c r="AD110" s="185">
        <v>323</v>
      </c>
      <c r="AE110" s="99"/>
      <c r="AF110" s="185"/>
      <c r="AG110" s="99"/>
      <c r="AH110" s="91"/>
      <c r="AI110" s="185">
        <v>323</v>
      </c>
      <c r="AJ110" s="99"/>
      <c r="AK110" s="185"/>
      <c r="AL110" s="99"/>
      <c r="AM110" s="185"/>
      <c r="AN110" s="99"/>
      <c r="AO110" s="185"/>
      <c r="AP110" s="100"/>
      <c r="AQ110" s="91"/>
      <c r="AR110" s="185">
        <v>323</v>
      </c>
      <c r="AS110" s="99"/>
      <c r="AT110" s="185"/>
      <c r="AU110" s="99"/>
      <c r="AV110" s="185"/>
      <c r="AW110" s="99"/>
      <c r="AX110" s="185"/>
      <c r="AY110" s="100"/>
      <c r="AZ110" s="91"/>
      <c r="BA110" s="185">
        <v>323</v>
      </c>
      <c r="BB110" s="99"/>
      <c r="BC110" s="185"/>
      <c r="BD110" s="99"/>
      <c r="BE110" s="185"/>
      <c r="BF110" s="99"/>
      <c r="BG110" s="185"/>
      <c r="BH110" s="99"/>
      <c r="BI110" s="185"/>
      <c r="BJ110" s="99"/>
      <c r="BK110" s="185"/>
      <c r="BL110" s="100"/>
      <c r="BM110" s="91"/>
      <c r="BN110" s="185">
        <v>323</v>
      </c>
      <c r="BO110" s="100"/>
      <c r="BP110" s="188"/>
      <c r="BQ110" s="100"/>
      <c r="BR110" s="188"/>
      <c r="BS110" s="100"/>
      <c r="BT110" s="91"/>
      <c r="BU110" s="185">
        <v>323</v>
      </c>
      <c r="BV110" s="100"/>
      <c r="BW110" s="188"/>
      <c r="BX110" s="100"/>
      <c r="BY110" s="188"/>
      <c r="BZ110" s="100"/>
      <c r="CA110" s="91"/>
      <c r="CB110" s="185">
        <v>323</v>
      </c>
      <c r="CC110" s="99"/>
      <c r="CD110" s="185"/>
      <c r="CE110" s="99"/>
      <c r="CF110" s="65"/>
      <c r="CG110" s="185">
        <v>323</v>
      </c>
      <c r="CH110" s="99"/>
      <c r="CI110" s="185"/>
      <c r="CJ110" s="100"/>
      <c r="CK110" s="65"/>
      <c r="CL110" s="185">
        <v>323</v>
      </c>
      <c r="CM110" s="99"/>
      <c r="CN110" s="185"/>
      <c r="CO110" s="100"/>
      <c r="CP110" s="65"/>
      <c r="CQ110" s="185"/>
      <c r="CR110" s="99"/>
      <c r="CS110" s="185">
        <v>323</v>
      </c>
      <c r="CT110" s="99"/>
      <c r="CU110" s="185"/>
      <c r="CV110" s="100"/>
      <c r="CW110" s="185"/>
      <c r="CX110" s="100"/>
      <c r="CY110" s="65"/>
      <c r="CZ110" s="100"/>
      <c r="DA110" s="91"/>
      <c r="DG110" s="74"/>
      <c r="DH110" s="74"/>
      <c r="DI110" s="55"/>
      <c r="DJ110" s="73"/>
      <c r="DK110" s="73"/>
      <c r="DL110" s="73"/>
      <c r="DM110" s="64"/>
      <c r="DN110" s="76"/>
      <c r="DO110" s="74"/>
      <c r="DP110" s="55"/>
      <c r="DQ110" s="73"/>
      <c r="DR110" s="73"/>
      <c r="DS110" s="73"/>
      <c r="DT110" s="64"/>
      <c r="DU110" s="76"/>
      <c r="DV110" s="74"/>
      <c r="DW110" s="55"/>
      <c r="DX110" s="73"/>
      <c r="DY110" s="73"/>
      <c r="DZ110" s="73"/>
      <c r="EA110" s="64"/>
    </row>
    <row r="111" spans="1:131" s="24" customFormat="1" ht="23.25" customHeight="1" thickTop="1" thickBot="1">
      <c r="A111" s="112"/>
      <c r="B111" s="1"/>
      <c r="C111" s="185">
        <v>324</v>
      </c>
      <c r="D111" s="99"/>
      <c r="E111" s="185"/>
      <c r="F111" s="99"/>
      <c r="G111" s="185"/>
      <c r="H111" s="99"/>
      <c r="I111" s="185"/>
      <c r="J111" s="100"/>
      <c r="K111" s="1"/>
      <c r="L111" s="185">
        <v>324</v>
      </c>
      <c r="M111" s="99"/>
      <c r="N111" s="185"/>
      <c r="O111" s="99"/>
      <c r="P111" s="185"/>
      <c r="Q111" s="99"/>
      <c r="R111" s="185"/>
      <c r="S111" s="100"/>
      <c r="T111" s="1"/>
      <c r="U111" s="185"/>
      <c r="V111" s="99"/>
      <c r="W111" s="185">
        <v>324</v>
      </c>
      <c r="X111" s="99"/>
      <c r="Y111" s="185"/>
      <c r="Z111" s="99"/>
      <c r="AA111" s="185"/>
      <c r="AB111" s="1"/>
      <c r="AC111" s="1"/>
      <c r="AD111" s="185">
        <v>324</v>
      </c>
      <c r="AE111" s="99"/>
      <c r="AF111" s="185"/>
      <c r="AG111" s="99"/>
      <c r="AH111" s="91"/>
      <c r="AI111" s="185">
        <v>324</v>
      </c>
      <c r="AJ111" s="99"/>
      <c r="AK111" s="185"/>
      <c r="AL111" s="99"/>
      <c r="AM111" s="185"/>
      <c r="AN111" s="99"/>
      <c r="AO111" s="185"/>
      <c r="AP111" s="100"/>
      <c r="AQ111" s="91"/>
      <c r="AR111" s="185">
        <v>324</v>
      </c>
      <c r="AS111" s="99"/>
      <c r="AT111" s="185"/>
      <c r="AU111" s="99"/>
      <c r="AV111" s="185"/>
      <c r="AW111" s="99"/>
      <c r="AX111" s="185"/>
      <c r="AY111" s="100"/>
      <c r="AZ111" s="91"/>
      <c r="BA111" s="185">
        <v>324</v>
      </c>
      <c r="BB111" s="99"/>
      <c r="BC111" s="185"/>
      <c r="BD111" s="99"/>
      <c r="BE111" s="185"/>
      <c r="BF111" s="99"/>
      <c r="BG111" s="185"/>
      <c r="BH111" s="99"/>
      <c r="BI111" s="185"/>
      <c r="BJ111" s="99"/>
      <c r="BK111" s="185"/>
      <c r="BL111" s="100"/>
      <c r="BM111" s="91"/>
      <c r="BN111" s="185">
        <v>324</v>
      </c>
      <c r="BO111" s="100"/>
      <c r="BP111" s="188"/>
      <c r="BQ111" s="100"/>
      <c r="BR111" s="188"/>
      <c r="BS111" s="100"/>
      <c r="BT111" s="91"/>
      <c r="BU111" s="185">
        <v>324</v>
      </c>
      <c r="BV111" s="100"/>
      <c r="BW111" s="188"/>
      <c r="BX111" s="100"/>
      <c r="BY111" s="188"/>
      <c r="BZ111" s="100"/>
      <c r="CA111" s="91"/>
      <c r="CB111" s="185">
        <v>324</v>
      </c>
      <c r="CC111" s="99"/>
      <c r="CD111" s="185"/>
      <c r="CE111" s="99"/>
      <c r="CF111" s="65"/>
      <c r="CG111" s="185">
        <v>324</v>
      </c>
      <c r="CH111" s="99"/>
      <c r="CI111" s="185"/>
      <c r="CJ111" s="100"/>
      <c r="CK111" s="65"/>
      <c r="CL111" s="185">
        <v>324</v>
      </c>
      <c r="CM111" s="99"/>
      <c r="CN111" s="185"/>
      <c r="CO111" s="100"/>
      <c r="CP111" s="65"/>
      <c r="CQ111" s="185"/>
      <c r="CR111" s="99"/>
      <c r="CS111" s="185">
        <v>324</v>
      </c>
      <c r="CT111" s="99"/>
      <c r="CU111" s="185"/>
      <c r="CV111" s="100"/>
      <c r="CW111" s="185"/>
      <c r="CX111" s="100"/>
      <c r="CY111" s="65"/>
      <c r="CZ111" s="100"/>
      <c r="DA111" s="91"/>
      <c r="DB111" s="1"/>
      <c r="DC111" s="1"/>
      <c r="DD111" s="1"/>
      <c r="DG111" s="92"/>
      <c r="DH111" s="92"/>
      <c r="DI111" s="147">
        <f>SUM(DI93:DI110)</f>
        <v>100</v>
      </c>
      <c r="DJ111" s="13">
        <f>SUM(DJ93:DJ110)</f>
        <v>100</v>
      </c>
      <c r="DK111" s="13">
        <f>SUM(DK93:DK110)</f>
        <v>100</v>
      </c>
      <c r="DL111" s="13">
        <f>SUM(DL93:DL110)</f>
        <v>100</v>
      </c>
      <c r="DM111" s="14">
        <f>SUM(DM93:DM110)</f>
        <v>100</v>
      </c>
      <c r="DN111" s="76"/>
      <c r="DO111" s="74"/>
      <c r="DP111" s="147">
        <f>SUM(DP93:DP110)</f>
        <v>100</v>
      </c>
      <c r="DQ111" s="13">
        <f>SUM(DQ93:DQ110)</f>
        <v>100</v>
      </c>
      <c r="DR111" s="13">
        <f>SUM(DR93:DR110)</f>
        <v>100</v>
      </c>
      <c r="DS111" s="13">
        <f>SUM(DS93:DS110)</f>
        <v>100</v>
      </c>
      <c r="DT111" s="14">
        <f>SUM(DT93:DT110)</f>
        <v>100</v>
      </c>
      <c r="DU111" s="76"/>
      <c r="DV111" s="74"/>
      <c r="DW111" s="147">
        <f>SUM(DW93:DW110)</f>
        <v>100</v>
      </c>
      <c r="DX111" s="13">
        <f>SUM(DX93:DX110)</f>
        <v>100</v>
      </c>
      <c r="DY111" s="13">
        <f>SUM(DY93:DY110)</f>
        <v>100</v>
      </c>
      <c r="DZ111" s="13">
        <f>SUM(DZ93:DZ110)</f>
        <v>100</v>
      </c>
      <c r="EA111" s="14">
        <f>SUM(EA93:EA110)</f>
        <v>100</v>
      </c>
    </row>
    <row r="112" spans="1:131" ht="23.25" customHeight="1">
      <c r="C112" s="185">
        <v>370</v>
      </c>
      <c r="D112" s="99"/>
      <c r="E112" s="185"/>
      <c r="F112" s="99"/>
      <c r="G112" s="185"/>
      <c r="H112" s="99"/>
      <c r="I112" s="185"/>
      <c r="J112" s="100"/>
      <c r="L112" s="185">
        <v>370</v>
      </c>
      <c r="M112" s="99"/>
      <c r="N112" s="185"/>
      <c r="O112" s="99"/>
      <c r="P112" s="185"/>
      <c r="Q112" s="99"/>
      <c r="R112" s="185"/>
      <c r="S112" s="100"/>
      <c r="U112" s="185"/>
      <c r="V112" s="99"/>
      <c r="W112" s="185">
        <v>370</v>
      </c>
      <c r="X112" s="99"/>
      <c r="Y112" s="185"/>
      <c r="Z112" s="99"/>
      <c r="AA112" s="185"/>
      <c r="AD112" s="185">
        <v>370</v>
      </c>
      <c r="AE112" s="99"/>
      <c r="AF112" s="185"/>
      <c r="AG112" s="99"/>
      <c r="AH112" s="91"/>
      <c r="AI112" s="185">
        <v>370</v>
      </c>
      <c r="AJ112" s="99"/>
      <c r="AK112" s="185"/>
      <c r="AL112" s="99"/>
      <c r="AM112" s="185"/>
      <c r="AN112" s="99"/>
      <c r="AO112" s="185"/>
      <c r="AP112" s="100"/>
      <c r="AQ112" s="91"/>
      <c r="AR112" s="185">
        <v>370</v>
      </c>
      <c r="AS112" s="99"/>
      <c r="AT112" s="185"/>
      <c r="AU112" s="99"/>
      <c r="AV112" s="185"/>
      <c r="AW112" s="99"/>
      <c r="AX112" s="185"/>
      <c r="AY112" s="100"/>
      <c r="AZ112" s="91"/>
      <c r="BA112" s="185">
        <v>370</v>
      </c>
      <c r="BB112" s="99"/>
      <c r="BC112" s="185"/>
      <c r="BD112" s="99"/>
      <c r="BE112" s="185"/>
      <c r="BF112" s="99"/>
      <c r="BG112" s="185"/>
      <c r="BH112" s="99"/>
      <c r="BI112" s="185"/>
      <c r="BJ112" s="99"/>
      <c r="BK112" s="185"/>
      <c r="BL112" s="100"/>
      <c r="BM112" s="91"/>
      <c r="BN112" s="185">
        <v>370</v>
      </c>
      <c r="BO112" s="100"/>
      <c r="BP112" s="188"/>
      <c r="BQ112" s="100"/>
      <c r="BR112" s="188"/>
      <c r="BS112" s="100"/>
      <c r="BT112" s="91"/>
      <c r="BU112" s="185">
        <v>370</v>
      </c>
      <c r="BV112" s="100"/>
      <c r="BW112" s="188"/>
      <c r="BX112" s="100"/>
      <c r="BY112" s="188"/>
      <c r="BZ112" s="100"/>
      <c r="CA112" s="91"/>
      <c r="CB112" s="185">
        <v>370</v>
      </c>
      <c r="CC112" s="99"/>
      <c r="CD112" s="185"/>
      <c r="CE112" s="99"/>
      <c r="CF112" s="65"/>
      <c r="CG112" s="185">
        <v>370</v>
      </c>
      <c r="CH112" s="99"/>
      <c r="CI112" s="185"/>
      <c r="CJ112" s="100"/>
      <c r="CK112" s="65"/>
      <c r="CL112" s="185">
        <v>370</v>
      </c>
      <c r="CM112" s="99"/>
      <c r="CN112" s="185"/>
      <c r="CO112" s="100"/>
      <c r="CP112" s="65"/>
      <c r="CQ112" s="185"/>
      <c r="CR112" s="99"/>
      <c r="CS112" s="185">
        <v>370</v>
      </c>
      <c r="CT112" s="99"/>
      <c r="CU112" s="185"/>
      <c r="CV112" s="100"/>
      <c r="CW112" s="185"/>
      <c r="CX112" s="100"/>
      <c r="CY112" s="65"/>
      <c r="CZ112" s="100"/>
      <c r="DA112" s="91"/>
      <c r="DG112" s="74"/>
      <c r="DH112" s="74"/>
      <c r="DI112" s="77"/>
      <c r="DJ112" s="74"/>
      <c r="DK112" s="74"/>
      <c r="DL112" s="74"/>
      <c r="DM112" s="74"/>
      <c r="DN112" s="76"/>
      <c r="DO112" s="74"/>
      <c r="DP112" s="77"/>
      <c r="DQ112" s="74"/>
      <c r="DR112" s="74"/>
      <c r="DS112" s="74"/>
      <c r="DT112" s="74"/>
      <c r="DU112" s="76"/>
      <c r="DV112" s="74"/>
      <c r="DW112" s="77"/>
      <c r="DX112" s="74"/>
      <c r="DY112" s="74"/>
      <c r="DZ112" s="74"/>
      <c r="EA112" s="74"/>
    </row>
    <row r="113" spans="1:131" ht="23.25" customHeight="1">
      <c r="C113" s="185">
        <v>326</v>
      </c>
      <c r="D113" s="99"/>
      <c r="E113" s="185"/>
      <c r="F113" s="99"/>
      <c r="G113" s="185"/>
      <c r="H113" s="99"/>
      <c r="I113" s="185"/>
      <c r="J113" s="100"/>
      <c r="L113" s="185">
        <v>326</v>
      </c>
      <c r="M113" s="99"/>
      <c r="N113" s="185"/>
      <c r="O113" s="99"/>
      <c r="P113" s="185"/>
      <c r="Q113" s="99"/>
      <c r="R113" s="185"/>
      <c r="S113" s="100"/>
      <c r="U113" s="185">
        <v>326</v>
      </c>
      <c r="V113" s="99"/>
      <c r="W113" s="185"/>
      <c r="X113" s="99"/>
      <c r="Y113" s="185"/>
      <c r="Z113" s="99"/>
      <c r="AA113" s="185"/>
      <c r="AD113" s="185">
        <v>326</v>
      </c>
      <c r="AE113" s="99"/>
      <c r="AF113" s="185"/>
      <c r="AG113" s="99"/>
      <c r="AH113" s="91"/>
      <c r="AI113" s="185">
        <v>326</v>
      </c>
      <c r="AJ113" s="99"/>
      <c r="AK113" s="185"/>
      <c r="AL113" s="99"/>
      <c r="AM113" s="185"/>
      <c r="AN113" s="99"/>
      <c r="AO113" s="185"/>
      <c r="AP113" s="100"/>
      <c r="AQ113" s="91"/>
      <c r="AR113" s="185">
        <v>326</v>
      </c>
      <c r="AS113" s="99"/>
      <c r="AT113" s="185"/>
      <c r="AU113" s="99"/>
      <c r="AV113" s="185"/>
      <c r="AW113" s="99"/>
      <c r="AX113" s="185"/>
      <c r="AY113" s="100"/>
      <c r="AZ113" s="91"/>
      <c r="BA113" s="185">
        <v>326</v>
      </c>
      <c r="BB113" s="99"/>
      <c r="BC113" s="185"/>
      <c r="BD113" s="99"/>
      <c r="BE113" s="185"/>
      <c r="BF113" s="99"/>
      <c r="BG113" s="185"/>
      <c r="BH113" s="99"/>
      <c r="BI113" s="185"/>
      <c r="BJ113" s="99"/>
      <c r="BK113" s="185"/>
      <c r="BL113" s="100"/>
      <c r="BM113" s="91"/>
      <c r="BN113" s="185">
        <v>326</v>
      </c>
      <c r="BO113" s="100"/>
      <c r="BP113" s="188"/>
      <c r="BQ113" s="100"/>
      <c r="BR113" s="188"/>
      <c r="BS113" s="100"/>
      <c r="BT113" s="91"/>
      <c r="BU113" s="185">
        <v>326</v>
      </c>
      <c r="BV113" s="100"/>
      <c r="BW113" s="188"/>
      <c r="BX113" s="100"/>
      <c r="BY113" s="188"/>
      <c r="BZ113" s="100"/>
      <c r="CA113" s="91"/>
      <c r="CB113" s="185">
        <v>326</v>
      </c>
      <c r="CC113" s="99"/>
      <c r="CD113" s="185"/>
      <c r="CE113" s="99"/>
      <c r="CF113" s="65"/>
      <c r="CG113" s="185">
        <v>326</v>
      </c>
      <c r="CH113" s="99"/>
      <c r="CI113" s="185"/>
      <c r="CJ113" s="100"/>
      <c r="CK113" s="65"/>
      <c r="CL113" s="185">
        <v>326</v>
      </c>
      <c r="CM113" s="99"/>
      <c r="CN113" s="185"/>
      <c r="CO113" s="100"/>
      <c r="CP113" s="65"/>
      <c r="CQ113" s="185"/>
      <c r="CR113" s="99"/>
      <c r="CS113" s="185">
        <v>326</v>
      </c>
      <c r="CT113" s="99"/>
      <c r="CU113" s="185"/>
      <c r="CV113" s="100"/>
      <c r="CW113" s="185"/>
      <c r="CX113" s="100"/>
      <c r="CY113" s="65"/>
      <c r="CZ113" s="100"/>
      <c r="DA113" s="91"/>
      <c r="DG113" s="74"/>
      <c r="DH113" s="74"/>
      <c r="DI113" s="85"/>
      <c r="DJ113" s="74"/>
      <c r="DK113" s="74"/>
      <c r="DL113" s="74"/>
      <c r="DM113" s="74"/>
      <c r="DN113" s="76"/>
      <c r="DO113" s="74"/>
      <c r="DP113" s="77"/>
      <c r="DQ113" s="74"/>
      <c r="DR113" s="74"/>
      <c r="DS113" s="74"/>
      <c r="DT113" s="74"/>
      <c r="DU113" s="76"/>
      <c r="DV113" s="74"/>
      <c r="DW113" s="77"/>
      <c r="DX113" s="74"/>
      <c r="DY113" s="74"/>
      <c r="DZ113" s="74"/>
      <c r="EA113" s="74"/>
    </row>
    <row r="114" spans="1:131" ht="23.25" customHeight="1">
      <c r="C114" s="185"/>
      <c r="D114" s="99"/>
      <c r="E114" s="185">
        <v>340</v>
      </c>
      <c r="F114" s="99"/>
      <c r="G114" s="185"/>
      <c r="H114" s="99"/>
      <c r="I114" s="185"/>
      <c r="J114" s="100"/>
      <c r="L114" s="185"/>
      <c r="M114" s="99"/>
      <c r="N114" s="185">
        <v>340</v>
      </c>
      <c r="O114" s="99"/>
      <c r="P114" s="185"/>
      <c r="Q114" s="99"/>
      <c r="R114" s="185"/>
      <c r="S114" s="100"/>
      <c r="U114" s="185">
        <v>340</v>
      </c>
      <c r="V114" s="99"/>
      <c r="W114" s="185"/>
      <c r="X114" s="99"/>
      <c r="Y114" s="185"/>
      <c r="Z114" s="99"/>
      <c r="AA114" s="185"/>
      <c r="AD114" s="185">
        <v>340</v>
      </c>
      <c r="AE114" s="99"/>
      <c r="AF114" s="185"/>
      <c r="AG114" s="99"/>
      <c r="AH114" s="91"/>
      <c r="AI114" s="185">
        <v>340</v>
      </c>
      <c r="AJ114" s="99"/>
      <c r="AK114" s="185"/>
      <c r="AL114" s="99"/>
      <c r="AM114" s="185"/>
      <c r="AN114" s="99"/>
      <c r="AO114" s="185"/>
      <c r="AP114" s="100"/>
      <c r="AQ114" s="91"/>
      <c r="AR114" s="185">
        <v>340</v>
      </c>
      <c r="AS114" s="99"/>
      <c r="AT114" s="185"/>
      <c r="AU114" s="99"/>
      <c r="AV114" s="185"/>
      <c r="AW114" s="99"/>
      <c r="AX114" s="185"/>
      <c r="AY114" s="100"/>
      <c r="AZ114" s="91"/>
      <c r="BA114" s="185">
        <v>340</v>
      </c>
      <c r="BB114" s="99"/>
      <c r="BC114" s="185"/>
      <c r="BD114" s="99"/>
      <c r="BE114" s="185"/>
      <c r="BF114" s="99"/>
      <c r="BG114" s="185"/>
      <c r="BH114" s="99"/>
      <c r="BI114" s="185"/>
      <c r="BJ114" s="99"/>
      <c r="BK114" s="185"/>
      <c r="BL114" s="100"/>
      <c r="BM114" s="91"/>
      <c r="BN114" s="185">
        <v>340</v>
      </c>
      <c r="BO114" s="100"/>
      <c r="BP114" s="188"/>
      <c r="BQ114" s="100"/>
      <c r="BR114" s="188"/>
      <c r="BS114" s="100"/>
      <c r="BT114" s="91"/>
      <c r="BU114" s="185">
        <v>340</v>
      </c>
      <c r="BV114" s="100"/>
      <c r="BW114" s="188"/>
      <c r="BX114" s="100"/>
      <c r="BY114" s="188"/>
      <c r="BZ114" s="100"/>
      <c r="CA114" s="91"/>
      <c r="CB114" s="185">
        <v>340</v>
      </c>
      <c r="CC114" s="99"/>
      <c r="CD114" s="185"/>
      <c r="CE114" s="99"/>
      <c r="CF114" s="65"/>
      <c r="CG114" s="185">
        <v>340</v>
      </c>
      <c r="CH114" s="99"/>
      <c r="CI114" s="185"/>
      <c r="CJ114" s="100"/>
      <c r="CK114" s="65"/>
      <c r="CL114" s="185">
        <v>340</v>
      </c>
      <c r="CM114" s="99"/>
      <c r="CN114" s="185"/>
      <c r="CO114" s="100"/>
      <c r="CP114" s="65"/>
      <c r="CQ114" s="185"/>
      <c r="CR114" s="99"/>
      <c r="CS114" s="185">
        <v>340</v>
      </c>
      <c r="CT114" s="99"/>
      <c r="CU114" s="185"/>
      <c r="CV114" s="100"/>
      <c r="CW114" s="185"/>
      <c r="CX114" s="100"/>
      <c r="CY114" s="65"/>
      <c r="CZ114" s="100"/>
      <c r="DA114" s="91"/>
      <c r="DG114" s="74"/>
      <c r="DH114" s="74"/>
      <c r="DI114" s="77"/>
      <c r="DJ114" s="74"/>
      <c r="DK114" s="74"/>
      <c r="DL114" s="74"/>
      <c r="DM114" s="74"/>
      <c r="DN114" s="76"/>
      <c r="DO114" s="74"/>
      <c r="DP114" s="85"/>
      <c r="DQ114" s="74"/>
      <c r="DR114" s="74"/>
      <c r="DS114" s="74"/>
      <c r="DT114" s="74"/>
      <c r="DU114" s="76"/>
      <c r="DV114" s="74"/>
      <c r="DW114" s="85"/>
      <c r="DX114" s="74"/>
      <c r="DY114" s="74"/>
      <c r="DZ114" s="85"/>
      <c r="EA114" s="74"/>
    </row>
    <row r="115" spans="1:131" ht="23.25" customHeight="1">
      <c r="C115" s="185"/>
      <c r="D115" s="99"/>
      <c r="E115" s="185">
        <v>341</v>
      </c>
      <c r="F115" s="99"/>
      <c r="G115" s="185"/>
      <c r="H115" s="99"/>
      <c r="I115" s="185"/>
      <c r="J115" s="100"/>
      <c r="L115" s="185"/>
      <c r="M115" s="99"/>
      <c r="N115" s="185">
        <v>341</v>
      </c>
      <c r="O115" s="99"/>
      <c r="P115" s="185"/>
      <c r="Q115" s="99"/>
      <c r="R115" s="185"/>
      <c r="S115" s="100"/>
      <c r="U115" s="185">
        <v>341</v>
      </c>
      <c r="V115" s="99"/>
      <c r="W115" s="185"/>
      <c r="X115" s="99"/>
      <c r="Y115" s="185"/>
      <c r="Z115" s="99"/>
      <c r="AA115" s="185"/>
      <c r="AD115" s="185">
        <v>341</v>
      </c>
      <c r="AE115" s="99"/>
      <c r="AF115" s="185"/>
      <c r="AG115" s="99"/>
      <c r="AH115" s="91"/>
      <c r="AI115" s="185">
        <v>341</v>
      </c>
      <c r="AJ115" s="99"/>
      <c r="AK115" s="185"/>
      <c r="AL115" s="99"/>
      <c r="AM115" s="185"/>
      <c r="AN115" s="99"/>
      <c r="AO115" s="185"/>
      <c r="AP115" s="100"/>
      <c r="AQ115" s="91"/>
      <c r="AR115" s="185">
        <v>341</v>
      </c>
      <c r="AS115" s="99"/>
      <c r="AT115" s="185"/>
      <c r="AU115" s="99"/>
      <c r="AV115" s="185"/>
      <c r="AW115" s="99"/>
      <c r="AX115" s="185"/>
      <c r="AY115" s="100"/>
      <c r="AZ115" s="91"/>
      <c r="BA115" s="185">
        <v>341</v>
      </c>
      <c r="BB115" s="99"/>
      <c r="BC115" s="185"/>
      <c r="BD115" s="99"/>
      <c r="BE115" s="185"/>
      <c r="BF115" s="99"/>
      <c r="BG115" s="185"/>
      <c r="BH115" s="99"/>
      <c r="BI115" s="185"/>
      <c r="BJ115" s="99"/>
      <c r="BK115" s="185"/>
      <c r="BL115" s="100"/>
      <c r="BM115" s="91"/>
      <c r="BN115" s="185">
        <v>341</v>
      </c>
      <c r="BO115" s="100"/>
      <c r="BP115" s="188"/>
      <c r="BQ115" s="100"/>
      <c r="BR115" s="188"/>
      <c r="BS115" s="100"/>
      <c r="BT115" s="91"/>
      <c r="BU115" s="185">
        <v>341</v>
      </c>
      <c r="BV115" s="100"/>
      <c r="BW115" s="188"/>
      <c r="BX115" s="100"/>
      <c r="BY115" s="188"/>
      <c r="BZ115" s="100"/>
      <c r="CA115" s="91"/>
      <c r="CB115" s="185">
        <v>341</v>
      </c>
      <c r="CC115" s="99"/>
      <c r="CD115" s="185"/>
      <c r="CE115" s="99"/>
      <c r="CF115" s="65"/>
      <c r="CG115" s="185">
        <v>341</v>
      </c>
      <c r="CH115" s="99"/>
      <c r="CI115" s="185"/>
      <c r="CJ115" s="100"/>
      <c r="CK115" s="65"/>
      <c r="CL115" s="185">
        <v>341</v>
      </c>
      <c r="CM115" s="99"/>
      <c r="CN115" s="185"/>
      <c r="CO115" s="100"/>
      <c r="CP115" s="65"/>
      <c r="CQ115" s="185"/>
      <c r="CR115" s="99"/>
      <c r="CS115" s="185">
        <v>341</v>
      </c>
      <c r="CT115" s="99"/>
      <c r="CU115" s="185"/>
      <c r="CV115" s="100"/>
      <c r="CW115" s="185"/>
    </row>
    <row r="116" spans="1:131" ht="23.25" customHeight="1">
      <c r="C116" s="185"/>
      <c r="D116" s="99"/>
      <c r="E116" s="185">
        <v>360</v>
      </c>
      <c r="F116" s="99"/>
      <c r="G116" s="185"/>
      <c r="H116" s="99"/>
      <c r="I116" s="185"/>
      <c r="J116" s="100"/>
      <c r="L116" s="185"/>
      <c r="M116" s="99"/>
      <c r="N116" s="185">
        <v>360</v>
      </c>
      <c r="O116" s="99"/>
      <c r="P116" s="185"/>
      <c r="Q116" s="99"/>
      <c r="R116" s="185"/>
      <c r="S116" s="100"/>
      <c r="U116" s="185">
        <v>360</v>
      </c>
      <c r="V116" s="99"/>
      <c r="W116" s="185"/>
      <c r="X116" s="99"/>
      <c r="Y116" s="185"/>
      <c r="Z116" s="99"/>
      <c r="AA116" s="185"/>
      <c r="AD116" s="185">
        <v>360</v>
      </c>
      <c r="AE116" s="99"/>
      <c r="AF116" s="185"/>
      <c r="AG116" s="99"/>
      <c r="AH116" s="91"/>
      <c r="AI116" s="185"/>
      <c r="AJ116" s="99"/>
      <c r="AK116" s="185"/>
      <c r="AL116" s="99"/>
      <c r="AM116" s="185"/>
      <c r="AN116" s="99"/>
      <c r="AO116" s="185"/>
      <c r="AP116" s="100"/>
      <c r="AQ116" s="91"/>
      <c r="AR116" s="185"/>
      <c r="AS116" s="99"/>
      <c r="AT116" s="185">
        <v>360</v>
      </c>
      <c r="AU116" s="99"/>
      <c r="AV116" s="185"/>
      <c r="AW116" s="99"/>
      <c r="AX116" s="185"/>
      <c r="AY116" s="100"/>
      <c r="AZ116" s="91"/>
      <c r="BA116" s="185"/>
      <c r="BB116" s="99"/>
      <c r="BC116" s="185"/>
      <c r="BD116" s="99"/>
      <c r="BE116" s="185">
        <v>360</v>
      </c>
      <c r="BF116" s="99"/>
      <c r="BG116" s="185"/>
      <c r="BH116" s="99"/>
      <c r="BI116" s="185"/>
      <c r="BJ116" s="99"/>
      <c r="BK116" s="185"/>
      <c r="BL116" s="100"/>
      <c r="BM116" s="91"/>
      <c r="BN116" s="185">
        <v>360</v>
      </c>
      <c r="BO116" s="100"/>
      <c r="BP116" s="188"/>
      <c r="BQ116" s="100"/>
      <c r="BR116" s="188"/>
      <c r="BS116" s="100"/>
      <c r="BT116" s="91"/>
      <c r="BU116" s="185">
        <v>360</v>
      </c>
      <c r="BV116" s="100"/>
      <c r="BW116" s="188"/>
      <c r="BX116" s="100"/>
      <c r="BY116" s="188"/>
      <c r="BZ116" s="100"/>
      <c r="CA116" s="91"/>
      <c r="CB116" s="185">
        <v>360</v>
      </c>
      <c r="CC116" s="99"/>
      <c r="CD116" s="185"/>
      <c r="CE116" s="99"/>
      <c r="CF116" s="65"/>
      <c r="CG116" s="185">
        <v>360</v>
      </c>
      <c r="CH116" s="99"/>
      <c r="CI116" s="185"/>
      <c r="CJ116" s="100"/>
      <c r="CK116" s="65"/>
      <c r="CL116" s="185">
        <v>360</v>
      </c>
      <c r="CM116" s="99"/>
      <c r="CN116" s="185"/>
      <c r="CO116" s="100"/>
      <c r="CP116" s="65"/>
      <c r="CQ116" s="185">
        <v>360</v>
      </c>
      <c r="CR116" s="99"/>
      <c r="CS116" s="155"/>
      <c r="CT116" s="99"/>
      <c r="CU116" s="185"/>
      <c r="CV116" s="100"/>
      <c r="CW116" s="185"/>
    </row>
    <row r="117" spans="1:131" ht="23.25" customHeight="1">
      <c r="C117" s="185">
        <v>351</v>
      </c>
      <c r="D117" s="99"/>
      <c r="E117" s="185"/>
      <c r="F117" s="99"/>
      <c r="G117" s="185"/>
      <c r="H117" s="99"/>
      <c r="I117" s="185"/>
      <c r="J117" s="100"/>
      <c r="L117" s="185">
        <v>351</v>
      </c>
      <c r="M117" s="99"/>
      <c r="N117" s="185"/>
      <c r="O117" s="99"/>
      <c r="P117" s="185"/>
      <c r="Q117" s="99"/>
      <c r="R117" s="185"/>
      <c r="S117" s="100"/>
      <c r="U117" s="185">
        <v>351</v>
      </c>
      <c r="V117" s="99"/>
      <c r="W117" s="185"/>
      <c r="X117" s="99"/>
      <c r="Y117" s="185"/>
      <c r="Z117" s="99"/>
      <c r="AA117" s="185"/>
      <c r="AD117" s="185">
        <v>351</v>
      </c>
      <c r="AE117" s="99"/>
      <c r="AF117" s="185"/>
      <c r="AG117" s="99"/>
      <c r="AH117" s="91"/>
      <c r="AI117" s="185"/>
      <c r="AJ117" s="99"/>
      <c r="AK117" s="185">
        <v>351</v>
      </c>
      <c r="AL117" s="99"/>
      <c r="AM117" s="185"/>
      <c r="AN117" s="99"/>
      <c r="AO117" s="185"/>
      <c r="AP117" s="100"/>
      <c r="AQ117" s="91"/>
      <c r="AR117" s="185"/>
      <c r="AS117" s="99"/>
      <c r="AT117" s="185">
        <v>351</v>
      </c>
      <c r="AU117" s="99"/>
      <c r="AV117" s="185"/>
      <c r="AW117" s="99"/>
      <c r="AX117" s="185"/>
      <c r="AY117" s="100"/>
      <c r="AZ117" s="91"/>
      <c r="BA117" s="185"/>
      <c r="BB117" s="99"/>
      <c r="BC117" s="185"/>
      <c r="BD117" s="99"/>
      <c r="BE117" s="185">
        <v>351</v>
      </c>
      <c r="BF117" s="99"/>
      <c r="BG117" s="185"/>
      <c r="BH117" s="99"/>
      <c r="BI117" s="185"/>
      <c r="BJ117" s="99"/>
      <c r="BK117" s="185"/>
      <c r="BL117" s="100"/>
      <c r="BM117" s="91"/>
      <c r="BN117" s="185">
        <v>351</v>
      </c>
      <c r="BO117" s="100"/>
      <c r="BP117" s="188"/>
      <c r="BQ117" s="100"/>
      <c r="BR117" s="188"/>
      <c r="BS117" s="100"/>
      <c r="BT117" s="91"/>
      <c r="BU117" s="185">
        <v>351</v>
      </c>
      <c r="BV117" s="100"/>
      <c r="BW117" s="188"/>
      <c r="BX117" s="100"/>
      <c r="BY117" s="188"/>
      <c r="BZ117" s="100"/>
      <c r="CA117" s="91"/>
      <c r="CB117" s="185">
        <v>351</v>
      </c>
      <c r="CC117" s="99"/>
      <c r="CD117" s="185"/>
      <c r="CE117" s="99"/>
      <c r="CF117" s="65"/>
      <c r="CG117" s="185">
        <v>351</v>
      </c>
      <c r="CH117" s="99"/>
      <c r="CI117" s="185"/>
      <c r="CJ117" s="100"/>
      <c r="CK117" s="65"/>
      <c r="CL117" s="185">
        <v>351</v>
      </c>
      <c r="CM117" s="99"/>
      <c r="CN117" s="185"/>
      <c r="CO117" s="100"/>
      <c r="CP117" s="65"/>
      <c r="CQ117" s="185"/>
      <c r="CR117" s="99"/>
      <c r="CS117" s="185">
        <v>351</v>
      </c>
      <c r="CT117" s="99"/>
      <c r="CU117" s="185"/>
      <c r="CV117" s="100"/>
      <c r="CW117" s="185"/>
    </row>
    <row r="118" spans="1:131" ht="23.25" customHeight="1">
      <c r="C118" s="185">
        <v>352</v>
      </c>
      <c r="D118" s="99"/>
      <c r="E118" s="185"/>
      <c r="F118" s="99"/>
      <c r="G118" s="185"/>
      <c r="H118" s="99"/>
      <c r="I118" s="185"/>
      <c r="J118" s="100"/>
      <c r="L118" s="185">
        <v>352</v>
      </c>
      <c r="M118" s="99"/>
      <c r="N118" s="185"/>
      <c r="O118" s="99"/>
      <c r="P118" s="185"/>
      <c r="Q118" s="99"/>
      <c r="R118" s="185"/>
      <c r="S118" s="100"/>
      <c r="U118" s="185">
        <v>352</v>
      </c>
      <c r="V118" s="99"/>
      <c r="W118" s="185"/>
      <c r="X118" s="99"/>
      <c r="Y118" s="185"/>
      <c r="Z118" s="99"/>
      <c r="AA118" s="185"/>
      <c r="AD118" s="185">
        <v>352</v>
      </c>
      <c r="AE118" s="99"/>
      <c r="AF118" s="185"/>
      <c r="AG118" s="99"/>
      <c r="AH118" s="91"/>
      <c r="AI118" s="185"/>
      <c r="AJ118" s="99"/>
      <c r="AK118" s="185">
        <v>352</v>
      </c>
      <c r="AL118" s="99"/>
      <c r="AM118" s="185"/>
      <c r="AN118" s="99"/>
      <c r="AO118" s="185"/>
      <c r="AP118" s="100"/>
      <c r="AQ118" s="91"/>
      <c r="AR118" s="185"/>
      <c r="AS118" s="99"/>
      <c r="AT118" s="185">
        <v>352</v>
      </c>
      <c r="AU118" s="99"/>
      <c r="AV118" s="185"/>
      <c r="AW118" s="99"/>
      <c r="AX118" s="185"/>
      <c r="AY118" s="100"/>
      <c r="AZ118" s="91"/>
      <c r="BA118" s="185"/>
      <c r="BB118" s="99"/>
      <c r="BC118" s="185"/>
      <c r="BD118" s="99"/>
      <c r="BE118" s="185">
        <v>352</v>
      </c>
      <c r="BF118" s="99"/>
      <c r="BG118" s="185"/>
      <c r="BH118" s="99"/>
      <c r="BI118" s="185"/>
      <c r="BJ118" s="99"/>
      <c r="BK118" s="185"/>
      <c r="BL118" s="100"/>
      <c r="BM118" s="91"/>
      <c r="BN118" s="185">
        <v>352</v>
      </c>
      <c r="BO118" s="100"/>
      <c r="BP118" s="188"/>
      <c r="BQ118" s="100"/>
      <c r="BR118" s="188"/>
      <c r="BS118" s="100"/>
      <c r="BT118" s="91"/>
      <c r="BU118" s="185">
        <v>352</v>
      </c>
      <c r="BV118" s="100"/>
      <c r="BW118" s="188"/>
      <c r="BX118" s="100"/>
      <c r="BY118" s="188"/>
      <c r="BZ118" s="100"/>
      <c r="CA118" s="91"/>
      <c r="CB118" s="185">
        <v>352</v>
      </c>
      <c r="CC118" s="99"/>
      <c r="CD118" s="185"/>
      <c r="CE118" s="99"/>
      <c r="CF118" s="65"/>
      <c r="CG118" s="185">
        <v>352</v>
      </c>
      <c r="CH118" s="99"/>
      <c r="CI118" s="185"/>
      <c r="CJ118" s="100"/>
      <c r="CK118" s="65"/>
      <c r="CL118" s="185">
        <v>352</v>
      </c>
      <c r="CM118" s="99"/>
      <c r="CN118" s="185"/>
      <c r="CO118" s="100"/>
      <c r="CP118" s="65"/>
      <c r="CQ118" s="185"/>
      <c r="CR118" s="99"/>
      <c r="CS118" s="185">
        <v>352</v>
      </c>
      <c r="CT118" s="99"/>
      <c r="CU118" s="185"/>
      <c r="CV118" s="100"/>
      <c r="CW118" s="185"/>
    </row>
    <row r="119" spans="1:131" ht="23.25" customHeight="1">
      <c r="C119" s="185"/>
      <c r="D119" s="99"/>
      <c r="E119" s="165"/>
      <c r="F119" s="99"/>
      <c r="G119" s="185">
        <v>510</v>
      </c>
      <c r="H119" s="99"/>
      <c r="I119" s="185"/>
      <c r="J119" s="100"/>
      <c r="L119" s="185"/>
      <c r="M119" s="99"/>
      <c r="N119" s="165"/>
      <c r="O119" s="99"/>
      <c r="P119" s="185">
        <v>510</v>
      </c>
      <c r="Q119" s="99"/>
      <c r="R119" s="185"/>
      <c r="S119" s="100"/>
      <c r="U119" s="165"/>
      <c r="V119" s="99"/>
      <c r="W119" s="185"/>
      <c r="X119" s="99"/>
      <c r="Y119" s="185">
        <v>510</v>
      </c>
      <c r="Z119" s="99"/>
      <c r="AA119" s="185"/>
      <c r="AD119" s="185"/>
      <c r="AE119" s="99"/>
      <c r="AF119" s="185">
        <v>510</v>
      </c>
      <c r="AG119" s="99"/>
      <c r="AH119" s="91"/>
      <c r="AI119" s="185"/>
      <c r="AJ119" s="99"/>
      <c r="AK119" s="185"/>
      <c r="AL119" s="99"/>
      <c r="AM119" s="185"/>
      <c r="AN119" s="99"/>
      <c r="AO119" s="185"/>
      <c r="AP119" s="100"/>
      <c r="AQ119" s="91"/>
      <c r="AR119" s="185"/>
      <c r="AS119" s="99"/>
      <c r="AT119" s="185"/>
      <c r="AU119" s="99"/>
      <c r="AV119" s="185"/>
      <c r="AW119" s="99"/>
      <c r="AX119" s="185"/>
      <c r="AY119" s="100"/>
      <c r="AZ119" s="91"/>
      <c r="BA119" s="185"/>
      <c r="BB119" s="99"/>
      <c r="BC119" s="185"/>
      <c r="BD119" s="99"/>
      <c r="BE119" s="185"/>
      <c r="BF119" s="99"/>
      <c r="BG119" s="185"/>
      <c r="BH119" s="99"/>
      <c r="BI119" s="185">
        <v>510</v>
      </c>
      <c r="BJ119" s="99"/>
      <c r="BK119" s="185"/>
      <c r="BL119" s="100"/>
      <c r="BM119" s="91"/>
      <c r="BN119" s="165"/>
      <c r="BO119" s="100"/>
      <c r="BP119" s="188">
        <v>510</v>
      </c>
      <c r="BQ119" s="100"/>
      <c r="BR119" s="188"/>
      <c r="BS119" s="100"/>
      <c r="BT119" s="91"/>
      <c r="BU119" s="165"/>
      <c r="BV119" s="100"/>
      <c r="BW119" s="188">
        <v>510</v>
      </c>
      <c r="BX119" s="100"/>
      <c r="BY119" s="188"/>
      <c r="BZ119" s="100"/>
      <c r="CA119" s="91"/>
      <c r="CB119" s="185"/>
      <c r="CC119" s="99"/>
      <c r="CD119" s="188">
        <v>510</v>
      </c>
      <c r="CE119" s="100"/>
      <c r="CF119" s="65"/>
      <c r="CG119" s="185"/>
      <c r="CH119" s="99"/>
      <c r="CI119" s="188">
        <v>510</v>
      </c>
      <c r="CJ119" s="100"/>
      <c r="CK119" s="65"/>
      <c r="CL119" s="185"/>
      <c r="CM119" s="99"/>
      <c r="CN119" s="188">
        <v>510</v>
      </c>
      <c r="CO119" s="100"/>
      <c r="CP119" s="65"/>
      <c r="CQ119" s="185"/>
      <c r="CR119" s="99"/>
      <c r="CS119" s="185"/>
      <c r="CT119" s="99"/>
      <c r="CU119" s="188"/>
      <c r="CV119" s="100"/>
      <c r="CW119" s="188">
        <v>510</v>
      </c>
    </row>
    <row r="120" spans="1:131" ht="23.25" customHeight="1">
      <c r="C120" s="185"/>
      <c r="D120" s="99"/>
      <c r="E120" s="165"/>
      <c r="F120" s="98"/>
      <c r="G120" s="185">
        <v>520</v>
      </c>
      <c r="H120" s="98"/>
      <c r="I120" s="185"/>
      <c r="J120" s="100"/>
      <c r="L120" s="185"/>
      <c r="M120" s="99"/>
      <c r="N120" s="165"/>
      <c r="O120" s="98"/>
      <c r="P120" s="185">
        <v>520</v>
      </c>
      <c r="Q120" s="98"/>
      <c r="R120" s="185"/>
      <c r="S120" s="100"/>
      <c r="U120" s="165"/>
      <c r="V120" s="98"/>
      <c r="W120" s="185"/>
      <c r="X120" s="99"/>
      <c r="Y120" s="185">
        <v>520</v>
      </c>
      <c r="Z120" s="98"/>
      <c r="AA120" s="185"/>
      <c r="AD120" s="185"/>
      <c r="AE120" s="99"/>
      <c r="AF120" s="185">
        <v>520</v>
      </c>
      <c r="AG120" s="98"/>
      <c r="AH120" s="91"/>
      <c r="AI120" s="185"/>
      <c r="AJ120" s="99"/>
      <c r="AK120" s="185"/>
      <c r="AL120" s="99"/>
      <c r="AM120" s="185">
        <v>520</v>
      </c>
      <c r="AN120" s="98"/>
      <c r="AO120" s="185"/>
      <c r="AP120" s="100"/>
      <c r="AQ120" s="91"/>
      <c r="AR120" s="185"/>
      <c r="AS120" s="99"/>
      <c r="AT120" s="185"/>
      <c r="AU120" s="99"/>
      <c r="AV120" s="185">
        <v>520</v>
      </c>
      <c r="AW120" s="98"/>
      <c r="AX120" s="185"/>
      <c r="AY120" s="100"/>
      <c r="AZ120" s="91"/>
      <c r="BA120" s="185"/>
      <c r="BB120" s="99"/>
      <c r="BC120" s="185"/>
      <c r="BD120" s="99"/>
      <c r="BE120" s="185"/>
      <c r="BF120" s="99"/>
      <c r="BG120" s="185">
        <v>520</v>
      </c>
      <c r="BH120" s="98"/>
      <c r="BI120" s="185"/>
      <c r="BJ120" s="99"/>
      <c r="BK120" s="185"/>
      <c r="BL120" s="100"/>
      <c r="BM120" s="91"/>
      <c r="BN120" s="165"/>
      <c r="BO120" s="100"/>
      <c r="BP120" s="188">
        <v>520</v>
      </c>
      <c r="BQ120" s="100"/>
      <c r="BR120" s="188"/>
      <c r="BS120" s="100"/>
      <c r="BT120" s="91"/>
      <c r="BU120" s="165"/>
      <c r="BV120" s="100"/>
      <c r="BW120" s="188">
        <v>520</v>
      </c>
      <c r="BX120" s="100"/>
      <c r="BY120" s="188"/>
      <c r="BZ120" s="100"/>
      <c r="CA120" s="91"/>
      <c r="CB120" s="185"/>
      <c r="CC120" s="99"/>
      <c r="CD120" s="188">
        <v>520</v>
      </c>
      <c r="CE120" s="100"/>
      <c r="CF120" s="65"/>
      <c r="CG120" s="185"/>
      <c r="CH120" s="99"/>
      <c r="CI120" s="188">
        <v>520</v>
      </c>
      <c r="CJ120" s="100"/>
      <c r="CK120" s="65"/>
      <c r="CL120" s="185"/>
      <c r="CM120" s="99"/>
      <c r="CN120" s="188">
        <v>520</v>
      </c>
      <c r="CO120" s="100"/>
      <c r="CP120" s="65"/>
      <c r="CQ120" s="185"/>
      <c r="CR120" s="99"/>
      <c r="CS120" s="185"/>
      <c r="CT120" s="99"/>
      <c r="CU120" s="188"/>
      <c r="CV120" s="100"/>
      <c r="CW120" s="188">
        <v>520</v>
      </c>
    </row>
    <row r="121" spans="1:131" ht="23.25" customHeight="1">
      <c r="C121" s="185"/>
      <c r="D121" s="99"/>
      <c r="E121" s="165"/>
      <c r="F121" s="99"/>
      <c r="G121" s="185">
        <v>550</v>
      </c>
      <c r="H121" s="99"/>
      <c r="I121" s="185"/>
      <c r="J121" s="108"/>
      <c r="L121" s="185"/>
      <c r="M121" s="99"/>
      <c r="N121" s="165"/>
      <c r="O121" s="99"/>
      <c r="P121" s="185">
        <v>550</v>
      </c>
      <c r="Q121" s="99"/>
      <c r="R121" s="185"/>
      <c r="S121" s="108"/>
      <c r="U121" s="165"/>
      <c r="V121" s="99"/>
      <c r="W121" s="185"/>
      <c r="X121" s="99"/>
      <c r="Y121" s="185">
        <v>550</v>
      </c>
      <c r="Z121" s="99"/>
      <c r="AA121" s="185"/>
      <c r="AD121" s="185"/>
      <c r="AE121" s="99"/>
      <c r="AF121" s="185">
        <v>550</v>
      </c>
      <c r="AG121" s="99"/>
      <c r="AH121" s="91"/>
      <c r="AI121" s="165"/>
      <c r="AJ121" s="99"/>
      <c r="AK121" s="185"/>
      <c r="AL121" s="99"/>
      <c r="AM121" s="185">
        <v>550</v>
      </c>
      <c r="AN121" s="99"/>
      <c r="AO121" s="185"/>
      <c r="AP121" s="100"/>
      <c r="AQ121" s="91"/>
      <c r="AR121" s="165"/>
      <c r="AS121" s="99"/>
      <c r="AT121" s="185"/>
      <c r="AU121" s="99"/>
      <c r="AV121" s="185">
        <v>550</v>
      </c>
      <c r="AW121" s="99"/>
      <c r="AX121" s="185"/>
      <c r="AY121" s="100"/>
      <c r="AZ121" s="91"/>
      <c r="BA121" s="165"/>
      <c r="BB121" s="99"/>
      <c r="BC121" s="185"/>
      <c r="BD121" s="99"/>
      <c r="BE121" s="185"/>
      <c r="BF121" s="99"/>
      <c r="BG121" s="185">
        <v>550</v>
      </c>
      <c r="BH121" s="99"/>
      <c r="BI121" s="185"/>
      <c r="BJ121" s="99"/>
      <c r="BK121" s="185"/>
      <c r="BL121" s="100"/>
      <c r="BM121" s="91"/>
      <c r="BN121" s="165"/>
      <c r="BO121" s="100"/>
      <c r="BP121" s="188">
        <v>550</v>
      </c>
      <c r="BQ121" s="100"/>
      <c r="BR121" s="188"/>
      <c r="BS121" s="100"/>
      <c r="BT121" s="91"/>
      <c r="BU121" s="165"/>
      <c r="BV121" s="100"/>
      <c r="BW121" s="188">
        <v>550</v>
      </c>
      <c r="BX121" s="100"/>
      <c r="BY121" s="188"/>
      <c r="BZ121" s="100"/>
      <c r="CA121" s="91"/>
      <c r="CB121" s="185"/>
      <c r="CC121" s="99"/>
      <c r="CD121" s="188">
        <v>550</v>
      </c>
      <c r="CE121" s="100"/>
      <c r="CF121" s="65"/>
      <c r="CG121" s="185"/>
      <c r="CH121" s="99"/>
      <c r="CI121" s="188">
        <v>550</v>
      </c>
      <c r="CJ121" s="100"/>
      <c r="CK121" s="65"/>
      <c r="CL121" s="185"/>
      <c r="CM121" s="99"/>
      <c r="CN121" s="188">
        <v>550</v>
      </c>
      <c r="CO121" s="100"/>
      <c r="CP121" s="65"/>
      <c r="CQ121" s="185"/>
      <c r="CR121" s="99"/>
      <c r="CS121" s="185"/>
      <c r="CT121" s="99"/>
      <c r="CU121" s="188"/>
      <c r="CV121" s="100"/>
      <c r="CW121" s="188">
        <v>550</v>
      </c>
    </row>
    <row r="122" spans="1:131" ht="23.25" customHeight="1">
      <c r="C122" s="185"/>
      <c r="D122" s="99"/>
      <c r="E122" s="165"/>
      <c r="F122" s="99"/>
      <c r="G122" s="185">
        <v>555</v>
      </c>
      <c r="H122" s="99"/>
      <c r="I122" s="185"/>
      <c r="J122" s="100"/>
      <c r="L122" s="185"/>
      <c r="M122" s="99"/>
      <c r="N122" s="165"/>
      <c r="O122" s="99"/>
      <c r="P122" s="185">
        <v>555</v>
      </c>
      <c r="Q122" s="99"/>
      <c r="R122" s="185"/>
      <c r="S122" s="100"/>
      <c r="U122" s="165"/>
      <c r="V122" s="99"/>
      <c r="W122" s="185"/>
      <c r="X122" s="99"/>
      <c r="Y122" s="185">
        <v>555</v>
      </c>
      <c r="Z122" s="99"/>
      <c r="AA122" s="185"/>
      <c r="AD122" s="185"/>
      <c r="AE122" s="99"/>
      <c r="AF122" s="185">
        <v>555</v>
      </c>
      <c r="AG122" s="99"/>
      <c r="AH122" s="91"/>
      <c r="AI122" s="185"/>
      <c r="AJ122" s="99"/>
      <c r="AK122" s="185"/>
      <c r="AL122" s="99"/>
      <c r="AM122" s="185">
        <v>555</v>
      </c>
      <c r="AN122" s="99"/>
      <c r="AO122" s="185"/>
      <c r="AP122" s="100"/>
      <c r="AQ122" s="91"/>
      <c r="AR122" s="185"/>
      <c r="AS122" s="99"/>
      <c r="AT122" s="185"/>
      <c r="AU122" s="99"/>
      <c r="AV122" s="185">
        <v>555</v>
      </c>
      <c r="AW122" s="99"/>
      <c r="AX122" s="185"/>
      <c r="AY122" s="100"/>
      <c r="AZ122" s="91"/>
      <c r="BA122" s="185"/>
      <c r="BB122" s="99"/>
      <c r="BC122" s="185"/>
      <c r="BD122" s="99"/>
      <c r="BE122" s="185"/>
      <c r="BF122" s="99"/>
      <c r="BG122" s="185">
        <v>555</v>
      </c>
      <c r="BH122" s="99"/>
      <c r="BI122" s="185"/>
      <c r="BJ122" s="99"/>
      <c r="BK122" s="185"/>
      <c r="BL122" s="100"/>
      <c r="BM122" s="91"/>
      <c r="BN122" s="165"/>
      <c r="BO122" s="100"/>
      <c r="BP122" s="188">
        <v>555</v>
      </c>
      <c r="BQ122" s="100"/>
      <c r="BR122" s="185"/>
      <c r="BS122" s="100"/>
      <c r="BT122" s="91"/>
      <c r="BU122" s="165"/>
      <c r="BV122" s="100"/>
      <c r="BW122" s="188">
        <v>555</v>
      </c>
      <c r="BX122" s="100"/>
      <c r="BY122" s="185"/>
      <c r="BZ122" s="100"/>
      <c r="CA122" s="91"/>
      <c r="CB122" s="185"/>
      <c r="CC122" s="99"/>
      <c r="CD122" s="188">
        <v>555</v>
      </c>
      <c r="CE122" s="100"/>
      <c r="CF122" s="65"/>
      <c r="CG122" s="185"/>
      <c r="CH122" s="99"/>
      <c r="CI122" s="188">
        <v>555</v>
      </c>
      <c r="CJ122" s="100"/>
      <c r="CK122" s="65"/>
      <c r="CL122" s="185"/>
      <c r="CM122" s="99"/>
      <c r="CN122" s="188">
        <v>555</v>
      </c>
      <c r="CO122" s="100"/>
      <c r="CP122" s="65"/>
      <c r="CQ122" s="185"/>
      <c r="CR122" s="99"/>
      <c r="CS122" s="185"/>
      <c r="CT122" s="99"/>
      <c r="CU122" s="188"/>
      <c r="CV122" s="100"/>
      <c r="CW122" s="188">
        <v>555</v>
      </c>
    </row>
    <row r="123" spans="1:131" ht="23.25" customHeight="1">
      <c r="C123" s="185"/>
      <c r="D123" s="99"/>
      <c r="E123" s="185"/>
      <c r="F123" s="99"/>
      <c r="G123" s="185"/>
      <c r="H123" s="99"/>
      <c r="I123" s="185">
        <v>560</v>
      </c>
      <c r="J123" s="100"/>
      <c r="L123" s="185"/>
      <c r="M123" s="99"/>
      <c r="N123" s="185"/>
      <c r="O123" s="99"/>
      <c r="P123" s="185"/>
      <c r="Q123" s="99"/>
      <c r="R123" s="185">
        <v>560</v>
      </c>
      <c r="S123" s="100"/>
      <c r="U123" s="185"/>
      <c r="V123" s="99"/>
      <c r="W123" s="185"/>
      <c r="X123" s="99"/>
      <c r="Y123" s="185"/>
      <c r="Z123" s="99"/>
      <c r="AA123" s="185">
        <v>560</v>
      </c>
      <c r="AD123" s="185"/>
      <c r="AE123" s="99"/>
      <c r="AF123" s="185">
        <v>560</v>
      </c>
      <c r="AG123" s="99"/>
      <c r="AH123" s="91"/>
      <c r="AI123" s="185"/>
      <c r="AJ123" s="99"/>
      <c r="AK123" s="185"/>
      <c r="AL123" s="99"/>
      <c r="AM123" s="185"/>
      <c r="AN123" s="99"/>
      <c r="AO123" s="185">
        <v>560</v>
      </c>
      <c r="AP123" s="100"/>
      <c r="AQ123" s="91"/>
      <c r="AR123" s="185"/>
      <c r="AS123" s="99"/>
      <c r="AT123" s="185"/>
      <c r="AU123" s="99"/>
      <c r="AV123" s="185"/>
      <c r="AW123" s="99"/>
      <c r="AX123" s="185">
        <v>560</v>
      </c>
      <c r="AY123" s="100"/>
      <c r="AZ123" s="91"/>
      <c r="BA123" s="185"/>
      <c r="BB123" s="99"/>
      <c r="BC123" s="185"/>
      <c r="BD123" s="99"/>
      <c r="BE123" s="185"/>
      <c r="BF123" s="99"/>
      <c r="BG123" s="185"/>
      <c r="BH123" s="99"/>
      <c r="BI123" s="185"/>
      <c r="BJ123" s="99"/>
      <c r="BK123" s="185">
        <v>560</v>
      </c>
      <c r="BL123" s="100"/>
      <c r="BM123" s="91"/>
      <c r="BN123" s="185"/>
      <c r="BO123" s="100"/>
      <c r="BP123" s="188"/>
      <c r="BQ123" s="100"/>
      <c r="BR123" s="185">
        <v>560</v>
      </c>
      <c r="BS123" s="100"/>
      <c r="BT123" s="91"/>
      <c r="BU123" s="185"/>
      <c r="BV123" s="100"/>
      <c r="BW123" s="188"/>
      <c r="BX123" s="100"/>
      <c r="BY123" s="185">
        <v>560</v>
      </c>
      <c r="BZ123" s="100"/>
      <c r="CA123" s="91"/>
      <c r="CB123" s="185"/>
      <c r="CC123" s="99"/>
      <c r="CD123" s="185">
        <v>560</v>
      </c>
      <c r="CE123" s="100"/>
      <c r="CF123" s="65"/>
      <c r="CG123" s="185"/>
      <c r="CH123" s="99"/>
      <c r="CI123" s="185">
        <v>560</v>
      </c>
      <c r="CJ123" s="100"/>
      <c r="CK123" s="65"/>
      <c r="CL123" s="185"/>
      <c r="CM123" s="99"/>
      <c r="CN123" s="185">
        <v>560</v>
      </c>
      <c r="CO123" s="100"/>
      <c r="CP123" s="65"/>
      <c r="CQ123" s="185"/>
      <c r="CR123" s="99"/>
      <c r="CS123" s="185"/>
      <c r="CT123" s="99"/>
      <c r="CU123" s="185">
        <v>560</v>
      </c>
      <c r="CV123" s="100"/>
      <c r="CW123" s="185"/>
    </row>
    <row r="124" spans="1:131" ht="23.25" customHeight="1">
      <c r="C124" s="185"/>
      <c r="D124" s="99"/>
      <c r="E124" s="185"/>
      <c r="G124" s="185"/>
      <c r="I124" s="185">
        <v>561</v>
      </c>
      <c r="J124" s="100"/>
      <c r="L124" s="185"/>
      <c r="M124" s="99"/>
      <c r="N124" s="185"/>
      <c r="P124" s="185"/>
      <c r="R124" s="185">
        <v>561</v>
      </c>
      <c r="S124" s="100"/>
      <c r="U124" s="185"/>
      <c r="V124" s="99"/>
      <c r="W124" s="185"/>
      <c r="Y124" s="185"/>
      <c r="AA124" s="185">
        <v>561</v>
      </c>
      <c r="AD124" s="185"/>
      <c r="AE124" s="99"/>
      <c r="AF124" s="185">
        <v>561</v>
      </c>
      <c r="AH124" s="91"/>
      <c r="AI124" s="185"/>
      <c r="AJ124" s="99"/>
      <c r="AK124" s="185"/>
      <c r="AL124" s="99"/>
      <c r="AM124" s="185"/>
      <c r="AO124" s="185">
        <v>561</v>
      </c>
      <c r="AP124" s="100"/>
      <c r="AQ124" s="91"/>
      <c r="AR124" s="185"/>
      <c r="AS124" s="99"/>
      <c r="AT124" s="185"/>
      <c r="AU124" s="99"/>
      <c r="AV124" s="185"/>
      <c r="AX124" s="185">
        <v>561</v>
      </c>
      <c r="AY124" s="100"/>
      <c r="AZ124" s="91"/>
      <c r="BA124" s="185"/>
      <c r="BB124" s="99"/>
      <c r="BC124" s="185"/>
      <c r="BD124" s="99"/>
      <c r="BE124" s="185"/>
      <c r="BF124" s="99"/>
      <c r="BG124" s="185"/>
      <c r="BI124" s="185"/>
      <c r="BJ124" s="100"/>
      <c r="BK124" s="185">
        <v>561</v>
      </c>
      <c r="BL124" s="100"/>
      <c r="BM124" s="91"/>
      <c r="BN124" s="185"/>
      <c r="BP124" s="188"/>
      <c r="BR124" s="185">
        <v>561</v>
      </c>
      <c r="BS124" s="100"/>
      <c r="BT124" s="91"/>
      <c r="BU124" s="185"/>
      <c r="BW124" s="188"/>
      <c r="BY124" s="185">
        <v>561</v>
      </c>
      <c r="BZ124" s="100"/>
      <c r="CA124" s="91"/>
      <c r="CB124" s="185"/>
      <c r="CC124" s="100"/>
      <c r="CD124" s="185">
        <v>561</v>
      </c>
      <c r="CF124" s="65"/>
      <c r="CG124" s="185"/>
      <c r="CH124" s="100"/>
      <c r="CI124" s="185">
        <v>561</v>
      </c>
      <c r="CK124" s="65"/>
      <c r="CL124" s="185"/>
      <c r="CM124" s="100"/>
      <c r="CN124" s="185">
        <v>561</v>
      </c>
      <c r="CP124" s="65"/>
      <c r="CQ124" s="185"/>
      <c r="CR124" s="100"/>
      <c r="CS124" s="185"/>
      <c r="CT124" s="100"/>
      <c r="CU124" s="185">
        <v>561</v>
      </c>
      <c r="CW124" s="185"/>
    </row>
    <row r="125" spans="1:131" s="38" customFormat="1" ht="23.25" customHeight="1">
      <c r="A125" s="299"/>
      <c r="B125" s="1"/>
      <c r="C125" s="1"/>
      <c r="E125" s="1"/>
      <c r="G125" s="1"/>
      <c r="I125" s="1"/>
      <c r="J125" s="100"/>
      <c r="K125" s="1"/>
      <c r="L125" s="1"/>
      <c r="N125" s="1"/>
      <c r="P125" s="1"/>
      <c r="R125" s="1"/>
      <c r="S125" s="100"/>
      <c r="T125" s="1"/>
      <c r="U125" s="1"/>
      <c r="W125" s="1"/>
      <c r="Y125" s="1"/>
      <c r="AA125" s="1"/>
      <c r="AB125" s="1"/>
      <c r="AC125" s="1"/>
      <c r="AD125" s="1"/>
      <c r="AF125" s="1"/>
      <c r="AH125" s="91"/>
      <c r="AI125" s="1"/>
      <c r="AK125" s="1"/>
      <c r="AM125" s="1"/>
      <c r="AO125" s="1"/>
      <c r="AP125" s="100"/>
      <c r="AQ125" s="91"/>
      <c r="AR125" s="1"/>
      <c r="AT125" s="1"/>
      <c r="AV125" s="1"/>
      <c r="AX125" s="1"/>
      <c r="AY125" s="100"/>
      <c r="AZ125" s="91"/>
      <c r="BA125" s="1"/>
      <c r="BC125" s="1"/>
      <c r="BE125" s="1"/>
      <c r="BG125" s="1"/>
      <c r="BI125" s="1"/>
      <c r="BK125" s="1"/>
      <c r="BL125" s="100"/>
      <c r="BM125" s="91"/>
      <c r="BN125" s="1"/>
      <c r="BP125" s="1"/>
      <c r="BR125" s="1"/>
      <c r="BS125" s="100"/>
      <c r="BT125" s="65"/>
      <c r="BU125" s="1"/>
      <c r="BW125" s="1"/>
      <c r="BY125" s="1"/>
      <c r="BZ125" s="100"/>
      <c r="CA125" s="65"/>
      <c r="CB125" s="1"/>
      <c r="CC125" s="100"/>
      <c r="CD125" s="1"/>
      <c r="CF125" s="65"/>
      <c r="CG125" s="1"/>
      <c r="CH125" s="100"/>
      <c r="CI125" s="1"/>
      <c r="CK125" s="65"/>
      <c r="CL125" s="1"/>
      <c r="CM125" s="100"/>
      <c r="CN125" s="1"/>
      <c r="CP125" s="65"/>
      <c r="CQ125" s="1"/>
      <c r="CR125" s="100"/>
      <c r="CS125" s="1"/>
      <c r="CT125" s="100"/>
      <c r="CU125" s="1"/>
      <c r="CW125" s="1"/>
      <c r="CY125" s="1"/>
      <c r="CZ125" s="112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</row>
    <row r="126" spans="1:131" s="38" customFormat="1" ht="24.75" customHeight="1">
      <c r="A126" s="299"/>
      <c r="B126" s="1"/>
      <c r="C126" s="189">
        <v>350</v>
      </c>
      <c r="D126" s="100"/>
      <c r="E126" s="188"/>
      <c r="F126" s="100"/>
      <c r="G126" s="188"/>
      <c r="H126" s="100"/>
      <c r="I126" s="188"/>
      <c r="J126" s="100"/>
      <c r="K126" s="1"/>
      <c r="L126" s="189">
        <v>350</v>
      </c>
      <c r="M126" s="100"/>
      <c r="N126" s="188"/>
      <c r="O126" s="100"/>
      <c r="P126" s="188"/>
      <c r="Q126" s="100"/>
      <c r="R126" s="188"/>
      <c r="S126" s="100"/>
      <c r="T126" s="1"/>
      <c r="U126" s="189">
        <v>350</v>
      </c>
      <c r="V126" s="100"/>
      <c r="W126" s="188"/>
      <c r="X126" s="100"/>
      <c r="Y126" s="188"/>
      <c r="Z126" s="100"/>
      <c r="AA126" s="188"/>
      <c r="AB126" s="1"/>
      <c r="AC126" s="1"/>
      <c r="AD126" s="189">
        <v>350</v>
      </c>
      <c r="AE126" s="100"/>
      <c r="AF126" s="188"/>
      <c r="AG126" s="100"/>
      <c r="AH126" s="91"/>
      <c r="AI126" s="188"/>
      <c r="AJ126" s="100"/>
      <c r="AK126" s="189">
        <v>350</v>
      </c>
      <c r="AL126" s="100"/>
      <c r="AM126" s="188"/>
      <c r="AN126" s="100"/>
      <c r="AO126" s="188"/>
      <c r="AP126" s="100"/>
      <c r="AQ126" s="91"/>
      <c r="AR126" s="188"/>
      <c r="AS126" s="100"/>
      <c r="AT126" s="189">
        <v>350</v>
      </c>
      <c r="AU126" s="100"/>
      <c r="AV126" s="188"/>
      <c r="AW126" s="100"/>
      <c r="AX126" s="188"/>
      <c r="AY126" s="100"/>
      <c r="AZ126" s="91"/>
      <c r="BA126" s="188"/>
      <c r="BB126" s="100"/>
      <c r="BC126" s="188"/>
      <c r="BD126" s="100"/>
      <c r="BE126" s="189">
        <v>350</v>
      </c>
      <c r="BF126" s="100"/>
      <c r="BG126" s="188"/>
      <c r="BH126" s="100"/>
      <c r="BI126" s="188"/>
      <c r="BJ126" s="100"/>
      <c r="BK126" s="188"/>
      <c r="BL126" s="100"/>
      <c r="BM126" s="91"/>
      <c r="BN126" s="189">
        <v>350</v>
      </c>
      <c r="BO126" s="100"/>
      <c r="BP126" s="188"/>
      <c r="BQ126" s="108"/>
      <c r="BR126" s="188"/>
      <c r="BS126" s="100"/>
      <c r="BT126" s="65"/>
      <c r="BU126" s="189">
        <v>350</v>
      </c>
      <c r="BV126" s="100"/>
      <c r="BW126" s="188"/>
      <c r="BX126" s="108"/>
      <c r="BY126" s="188"/>
      <c r="BZ126" s="100"/>
      <c r="CA126" s="65"/>
      <c r="CB126" s="189">
        <v>350</v>
      </c>
      <c r="CC126" s="100"/>
      <c r="CD126" s="188"/>
      <c r="CE126" s="108"/>
      <c r="CF126" s="65"/>
      <c r="CG126" s="189">
        <v>350</v>
      </c>
      <c r="CH126" s="100"/>
      <c r="CI126" s="188"/>
      <c r="CJ126" s="100"/>
      <c r="CK126" s="65"/>
      <c r="CL126" s="189">
        <v>350</v>
      </c>
      <c r="CM126" s="100"/>
      <c r="CN126" s="188"/>
      <c r="CO126" s="100"/>
      <c r="CP126" s="65"/>
      <c r="CQ126" s="188"/>
      <c r="CR126" s="100"/>
      <c r="CS126" s="189">
        <v>350</v>
      </c>
      <c r="CT126" s="100"/>
      <c r="CU126" s="188"/>
      <c r="CV126" s="100"/>
      <c r="CW126" s="188"/>
      <c r="CY126" s="1"/>
      <c r="CZ126" s="112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</row>
    <row r="127" spans="1:131" s="38" customFormat="1" ht="24.75" customHeight="1">
      <c r="A127" s="299"/>
      <c r="B127" s="1"/>
      <c r="C127" s="188"/>
      <c r="D127" s="100"/>
      <c r="E127" s="189">
        <v>361</v>
      </c>
      <c r="F127" s="100"/>
      <c r="G127" s="188"/>
      <c r="H127" s="100"/>
      <c r="I127" s="188"/>
      <c r="J127" s="100"/>
      <c r="K127" s="1"/>
      <c r="L127" s="188"/>
      <c r="M127" s="100"/>
      <c r="N127" s="189">
        <v>361</v>
      </c>
      <c r="O127" s="100"/>
      <c r="P127" s="188"/>
      <c r="Q127" s="100"/>
      <c r="R127" s="188"/>
      <c r="S127" s="100"/>
      <c r="T127" s="1"/>
      <c r="U127" s="189">
        <v>361</v>
      </c>
      <c r="V127" s="100"/>
      <c r="W127" s="188"/>
      <c r="X127" s="100"/>
      <c r="Y127" s="188"/>
      <c r="Z127" s="100"/>
      <c r="AA127" s="188"/>
      <c r="AB127" s="1"/>
      <c r="AC127" s="1"/>
      <c r="AD127" s="189">
        <v>361</v>
      </c>
      <c r="AE127" s="100"/>
      <c r="AF127" s="188"/>
      <c r="AG127" s="100"/>
      <c r="AH127" s="91"/>
      <c r="AI127" s="188"/>
      <c r="AJ127" s="100"/>
      <c r="AK127" s="188"/>
      <c r="AL127" s="100"/>
      <c r="AM127" s="188"/>
      <c r="AN127" s="100"/>
      <c r="AO127" s="188"/>
      <c r="AP127" s="100"/>
      <c r="AQ127" s="91"/>
      <c r="AR127" s="188"/>
      <c r="AS127" s="100"/>
      <c r="AT127" s="189">
        <v>361</v>
      </c>
      <c r="AU127" s="100"/>
      <c r="AV127" s="188"/>
      <c r="AW127" s="100"/>
      <c r="AX127" s="188"/>
      <c r="AY127" s="100"/>
      <c r="AZ127" s="91"/>
      <c r="BA127" s="188"/>
      <c r="BB127" s="100"/>
      <c r="BC127" s="188"/>
      <c r="BD127" s="100"/>
      <c r="BE127" s="189">
        <v>361</v>
      </c>
      <c r="BF127" s="100"/>
      <c r="BG127" s="188"/>
      <c r="BH127" s="100"/>
      <c r="BI127" s="188"/>
      <c r="BJ127" s="100"/>
      <c r="BK127" s="188"/>
      <c r="BL127" s="100"/>
      <c r="BM127" s="91"/>
      <c r="BN127" s="189">
        <v>361</v>
      </c>
      <c r="BO127" s="100"/>
      <c r="BP127" s="188"/>
      <c r="BQ127" s="100"/>
      <c r="BR127" s="188"/>
      <c r="BS127" s="100"/>
      <c r="BT127" s="65"/>
      <c r="BU127" s="189">
        <v>361</v>
      </c>
      <c r="BV127" s="100"/>
      <c r="BW127" s="188"/>
      <c r="BX127" s="100"/>
      <c r="BY127" s="188"/>
      <c r="BZ127" s="100"/>
      <c r="CA127" s="65"/>
      <c r="CB127" s="189">
        <v>361</v>
      </c>
      <c r="CC127" s="100"/>
      <c r="CD127" s="188"/>
      <c r="CE127" s="100"/>
      <c r="CF127" s="65"/>
      <c r="CG127" s="189">
        <v>361</v>
      </c>
      <c r="CH127" s="100"/>
      <c r="CI127" s="188"/>
      <c r="CJ127" s="100"/>
      <c r="CK127" s="65"/>
      <c r="CL127" s="189">
        <v>361</v>
      </c>
      <c r="CM127" s="100"/>
      <c r="CN127" s="188"/>
      <c r="CO127" s="100"/>
      <c r="CP127" s="65"/>
      <c r="CQ127" s="189">
        <v>361</v>
      </c>
      <c r="CR127" s="100"/>
      <c r="CS127" s="155"/>
      <c r="CT127" s="100"/>
      <c r="CU127" s="188"/>
      <c r="CV127" s="100"/>
      <c r="CW127" s="188"/>
      <c r="CY127" s="1"/>
      <c r="CZ127" s="112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</row>
    <row r="128" spans="1:131" s="38" customFormat="1" ht="24.75" customHeight="1">
      <c r="A128" s="299"/>
      <c r="B128" s="1"/>
      <c r="C128" s="188"/>
      <c r="D128" s="100"/>
      <c r="E128" s="188"/>
      <c r="G128" s="188"/>
      <c r="I128" s="188"/>
      <c r="J128" s="100"/>
      <c r="K128" s="1"/>
      <c r="L128" s="188"/>
      <c r="M128" s="100"/>
      <c r="N128" s="188"/>
      <c r="P128" s="188"/>
      <c r="R128" s="188"/>
      <c r="S128" s="100"/>
      <c r="T128" s="1"/>
      <c r="U128" s="188"/>
      <c r="W128" s="188"/>
      <c r="X128" s="100"/>
      <c r="Y128" s="188"/>
      <c r="AA128" s="188"/>
      <c r="AB128" s="1"/>
      <c r="AC128" s="1"/>
      <c r="AD128" s="188"/>
      <c r="AE128" s="100"/>
      <c r="AF128" s="188"/>
      <c r="AH128" s="91"/>
      <c r="AI128" s="188"/>
      <c r="AJ128" s="100"/>
      <c r="AK128" s="188"/>
      <c r="AL128" s="100"/>
      <c r="AM128" s="188"/>
      <c r="AN128" s="100"/>
      <c r="AO128" s="188"/>
      <c r="AP128" s="100"/>
      <c r="AQ128" s="91"/>
      <c r="AR128" s="188"/>
      <c r="AS128" s="100"/>
      <c r="AT128" s="188"/>
      <c r="AU128" s="100"/>
      <c r="AV128" s="188"/>
      <c r="AW128" s="100"/>
      <c r="AX128" s="188"/>
      <c r="AY128" s="100"/>
      <c r="AZ128" s="91"/>
      <c r="BA128" s="188"/>
      <c r="BB128" s="100"/>
      <c r="BC128" s="188"/>
      <c r="BD128" s="100"/>
      <c r="BE128" s="188"/>
      <c r="BF128" s="100"/>
      <c r="BG128" s="188"/>
      <c r="BH128" s="100"/>
      <c r="BI128" s="188"/>
      <c r="BJ128" s="100"/>
      <c r="BK128" s="188"/>
      <c r="BL128" s="100"/>
      <c r="BM128" s="91"/>
      <c r="BN128" s="188"/>
      <c r="BO128" s="100"/>
      <c r="BP128" s="188"/>
      <c r="BQ128" s="100"/>
      <c r="BR128" s="188"/>
      <c r="BS128" s="108"/>
      <c r="BT128" s="65"/>
      <c r="BU128" s="188"/>
      <c r="BV128" s="100"/>
      <c r="BW128" s="188"/>
      <c r="BX128" s="100"/>
      <c r="BY128" s="188"/>
      <c r="BZ128" s="108"/>
      <c r="CA128" s="65"/>
      <c r="CB128" s="188"/>
      <c r="CC128" s="100"/>
      <c r="CD128" s="188"/>
      <c r="CE128" s="100"/>
      <c r="CF128" s="65"/>
      <c r="CG128" s="188"/>
      <c r="CH128" s="100"/>
      <c r="CI128" s="188"/>
      <c r="CJ128" s="100"/>
      <c r="CK128" s="65"/>
      <c r="CL128" s="188"/>
      <c r="CM128" s="100"/>
      <c r="CN128" s="188"/>
      <c r="CO128" s="100"/>
      <c r="CP128" s="65"/>
      <c r="CQ128" s="188"/>
      <c r="CR128" s="100"/>
      <c r="CS128" s="188"/>
      <c r="CT128" s="100"/>
      <c r="CU128" s="188"/>
      <c r="CV128" s="100"/>
      <c r="CW128" s="188"/>
      <c r="CY128" s="1"/>
      <c r="CZ128" s="112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</row>
    <row r="129" spans="1:131" s="38" customFormat="1" ht="24.75" customHeight="1">
      <c r="A129" s="299"/>
      <c r="B129" s="1"/>
      <c r="C129" s="1"/>
      <c r="E129" s="1"/>
      <c r="G129" s="65"/>
      <c r="I129" s="1"/>
      <c r="J129" s="100"/>
      <c r="K129" s="1"/>
      <c r="L129" s="1"/>
      <c r="N129" s="1"/>
      <c r="P129" s="65"/>
      <c r="R129" s="1"/>
      <c r="S129" s="100"/>
      <c r="T129" s="1"/>
      <c r="U129" s="1"/>
      <c r="W129" s="1"/>
      <c r="Y129" s="1"/>
      <c r="AA129" s="1"/>
      <c r="AB129" s="1"/>
      <c r="AC129" s="1"/>
      <c r="AD129" s="1"/>
      <c r="AF129" s="1"/>
      <c r="AH129" s="91"/>
      <c r="AI129" s="1"/>
      <c r="AK129" s="1"/>
      <c r="AL129" s="100"/>
      <c r="AM129" s="1"/>
      <c r="AN129" s="100"/>
      <c r="AO129" s="1"/>
      <c r="AP129" s="100"/>
      <c r="AQ129" s="91"/>
      <c r="AR129" s="1"/>
      <c r="AT129" s="1"/>
      <c r="AV129" s="1"/>
      <c r="AW129" s="100"/>
      <c r="AX129" s="1"/>
      <c r="AY129" s="100"/>
      <c r="AZ129" s="91"/>
      <c r="BA129" s="1"/>
      <c r="BC129" s="1"/>
      <c r="BE129" s="1"/>
      <c r="BG129" s="1"/>
      <c r="BH129" s="100"/>
      <c r="BI129" s="1"/>
      <c r="BJ129" s="100"/>
      <c r="BK129" s="1"/>
      <c r="BL129" s="100"/>
      <c r="BM129" s="91"/>
      <c r="BN129" s="1"/>
      <c r="BP129" s="1"/>
      <c r="BR129" s="1"/>
      <c r="BS129" s="108"/>
      <c r="BT129" s="65"/>
      <c r="BU129" s="1"/>
      <c r="BW129" s="1"/>
      <c r="BY129" s="1"/>
      <c r="BZ129" s="108"/>
      <c r="CA129" s="65"/>
      <c r="CB129" s="1"/>
      <c r="CC129" s="100"/>
      <c r="CD129" s="1"/>
      <c r="CE129" s="100"/>
      <c r="CF129" s="65"/>
      <c r="CG129" s="1"/>
      <c r="CH129" s="100"/>
      <c r="CI129" s="1"/>
      <c r="CJ129" s="100"/>
      <c r="CK129" s="65"/>
      <c r="CL129" s="1"/>
      <c r="CN129" s="1"/>
      <c r="CP129" s="65"/>
      <c r="CQ129" s="1"/>
      <c r="CS129" s="1"/>
      <c r="CU129" s="1"/>
      <c r="CV129" s="100"/>
      <c r="CW129" s="1"/>
      <c r="CY129" s="1"/>
      <c r="CZ129" s="112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</row>
    <row r="130" spans="1:131" s="38" customFormat="1" ht="24.75" customHeight="1">
      <c r="A130" s="299"/>
      <c r="B130" s="1"/>
      <c r="C130" s="65"/>
      <c r="E130" s="1"/>
      <c r="G130" s="1"/>
      <c r="I130" s="1"/>
      <c r="J130" s="100"/>
      <c r="K130" s="1"/>
      <c r="L130" s="65"/>
      <c r="N130" s="1"/>
      <c r="P130" s="1"/>
      <c r="R130" s="1"/>
      <c r="S130" s="100"/>
      <c r="T130" s="1"/>
      <c r="U130" s="1"/>
      <c r="W130" s="1"/>
      <c r="Y130" s="1"/>
      <c r="AA130" s="1"/>
      <c r="AB130" s="1"/>
      <c r="AC130" s="1"/>
      <c r="AD130" s="1"/>
      <c r="AF130" s="1"/>
      <c r="AH130" s="91"/>
      <c r="AI130" s="91"/>
      <c r="AJ130" s="100"/>
      <c r="AK130" s="91"/>
      <c r="AL130" s="100"/>
      <c r="AM130" s="91"/>
      <c r="AN130" s="100"/>
      <c r="AO130" s="91"/>
      <c r="AP130" s="100"/>
      <c r="AQ130" s="91"/>
      <c r="AR130" s="65"/>
      <c r="AS130" s="100"/>
      <c r="AT130" s="91"/>
      <c r="AU130" s="100"/>
      <c r="AV130" s="91"/>
      <c r="AW130" s="100"/>
      <c r="AX130" s="91"/>
      <c r="AY130" s="100"/>
      <c r="AZ130" s="91"/>
      <c r="BA130" s="65"/>
      <c r="BB130" s="100"/>
      <c r="BC130" s="91"/>
      <c r="BD130" s="100"/>
      <c r="BE130" s="91"/>
      <c r="BF130" s="100"/>
      <c r="BG130" s="91"/>
      <c r="BH130" s="100"/>
      <c r="BI130" s="91"/>
      <c r="BJ130" s="100"/>
      <c r="BK130" s="91"/>
      <c r="BL130" s="100"/>
      <c r="BM130" s="91"/>
      <c r="BN130" s="1"/>
      <c r="BP130" s="1"/>
      <c r="BR130" s="1"/>
      <c r="BS130" s="108"/>
      <c r="BT130" s="65"/>
      <c r="BU130" s="1"/>
      <c r="BW130" s="1"/>
      <c r="BY130" s="1"/>
      <c r="BZ130" s="108"/>
      <c r="CA130" s="65"/>
      <c r="CB130" s="91"/>
      <c r="CC130" s="100"/>
      <c r="CD130" s="65"/>
      <c r="CE130" s="100"/>
      <c r="CF130" s="65"/>
      <c r="CG130" s="91"/>
      <c r="CH130" s="100"/>
      <c r="CI130" s="65"/>
      <c r="CJ130" s="100"/>
      <c r="CK130" s="65"/>
      <c r="CL130" s="1"/>
      <c r="CN130" s="91"/>
      <c r="CO130" s="100"/>
      <c r="CP130" s="65"/>
      <c r="CQ130" s="1"/>
      <c r="CS130" s="1"/>
      <c r="CU130" s="91"/>
      <c r="CV130" s="100"/>
      <c r="CW130" s="91"/>
      <c r="CY130" s="1"/>
      <c r="CZ130" s="112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</row>
    <row r="131" spans="1:131" s="38" customFormat="1" ht="24.75" customHeight="1">
      <c r="A131" s="299"/>
      <c r="B131" s="1"/>
      <c r="C131" s="1"/>
      <c r="E131" s="1"/>
      <c r="G131" s="1"/>
      <c r="I131" s="1"/>
      <c r="K131" s="1"/>
      <c r="L131" s="1"/>
      <c r="N131" s="1"/>
      <c r="P131" s="1"/>
      <c r="R131" s="1"/>
      <c r="T131" s="1"/>
      <c r="U131" s="1"/>
      <c r="W131" s="1"/>
      <c r="Y131" s="1"/>
      <c r="AA131" s="1"/>
      <c r="AB131" s="1"/>
      <c r="AC131" s="1"/>
      <c r="AD131" s="1"/>
      <c r="AF131" s="1"/>
      <c r="AH131" s="1"/>
      <c r="AI131" s="1"/>
      <c r="AK131" s="1"/>
      <c r="AM131" s="1"/>
      <c r="AO131" s="1"/>
      <c r="AQ131" s="1"/>
      <c r="AR131" s="1"/>
      <c r="AT131" s="1"/>
      <c r="AV131" s="1"/>
      <c r="AX131" s="1"/>
      <c r="AZ131" s="1"/>
      <c r="BA131" s="1"/>
      <c r="BC131" s="1"/>
      <c r="BE131" s="1"/>
      <c r="BG131" s="1"/>
      <c r="BI131" s="1"/>
      <c r="BK131" s="1"/>
      <c r="BM131" s="1"/>
      <c r="BN131" s="1"/>
      <c r="BP131" s="1"/>
      <c r="BR131" s="1"/>
      <c r="BT131" s="1"/>
      <c r="BU131" s="1"/>
      <c r="BW131" s="1"/>
      <c r="BY131" s="1"/>
      <c r="CA131" s="1"/>
      <c r="CB131" s="1"/>
      <c r="CD131" s="1"/>
      <c r="CF131" s="1"/>
      <c r="CG131" s="1"/>
      <c r="CI131" s="1"/>
      <c r="CK131" s="1"/>
      <c r="CL131" s="1"/>
      <c r="CN131" s="1"/>
      <c r="CP131" s="1"/>
      <c r="CQ131" s="1"/>
      <c r="CS131" s="1"/>
      <c r="CU131" s="1"/>
      <c r="CW131" s="1"/>
      <c r="CY131" s="1"/>
      <c r="CZ131" s="112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</row>
    <row r="132" spans="1:131" s="38" customFormat="1" ht="24.75" customHeight="1">
      <c r="A132" s="299"/>
      <c r="B132" s="1"/>
      <c r="C132" s="1"/>
      <c r="E132" s="1"/>
      <c r="G132" s="1"/>
      <c r="I132" s="1"/>
      <c r="K132" s="1"/>
      <c r="L132" s="1"/>
      <c r="N132" s="1"/>
      <c r="P132" s="1"/>
      <c r="R132" s="1"/>
      <c r="T132" s="1"/>
      <c r="U132" s="1"/>
      <c r="W132" s="1"/>
      <c r="Y132" s="1"/>
      <c r="AA132" s="1"/>
      <c r="AB132" s="1"/>
      <c r="AC132" s="1"/>
      <c r="AD132" s="1"/>
      <c r="AF132" s="1"/>
      <c r="AH132" s="1"/>
      <c r="AI132" s="1"/>
      <c r="AK132" s="1"/>
      <c r="AM132" s="1"/>
      <c r="AO132" s="1"/>
      <c r="AQ132" s="1"/>
      <c r="AR132" s="1"/>
      <c r="AT132" s="1"/>
      <c r="AV132" s="1"/>
      <c r="AX132" s="1"/>
      <c r="AZ132" s="1"/>
      <c r="BA132" s="1"/>
      <c r="BC132" s="1"/>
      <c r="BE132" s="1"/>
      <c r="BG132" s="1"/>
      <c r="BI132" s="1"/>
      <c r="BK132" s="1"/>
      <c r="BM132" s="1"/>
      <c r="BN132" s="1"/>
      <c r="BP132" s="1"/>
      <c r="BR132" s="1"/>
      <c r="BT132" s="1"/>
      <c r="BU132" s="1"/>
      <c r="BW132" s="1"/>
      <c r="BY132" s="1"/>
      <c r="CA132" s="1"/>
      <c r="CB132" s="1"/>
      <c r="CD132" s="1"/>
      <c r="CF132" s="1"/>
      <c r="CG132" s="1"/>
      <c r="CI132" s="1"/>
      <c r="CK132" s="1"/>
      <c r="CL132" s="1"/>
      <c r="CN132" s="1"/>
      <c r="CP132" s="1"/>
      <c r="CQ132" s="1"/>
      <c r="CS132" s="1"/>
      <c r="CU132" s="1"/>
      <c r="CW132" s="1"/>
      <c r="CY132" s="1"/>
      <c r="CZ132" s="112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</row>
    <row r="133" spans="1:131" s="38" customFormat="1" ht="24.75" customHeight="1">
      <c r="A133" s="299"/>
      <c r="B133" s="1"/>
      <c r="C133" s="1"/>
      <c r="E133" s="1"/>
      <c r="G133" s="1"/>
      <c r="I133" s="1"/>
      <c r="K133" s="1"/>
      <c r="L133" s="1"/>
      <c r="N133" s="1"/>
      <c r="P133" s="1"/>
      <c r="R133" s="1"/>
      <c r="T133" s="1"/>
      <c r="U133" s="1"/>
      <c r="W133" s="1"/>
      <c r="Y133" s="1"/>
      <c r="AA133" s="1"/>
      <c r="AB133" s="1"/>
      <c r="AC133" s="1"/>
      <c r="AD133" s="1"/>
      <c r="AF133" s="1"/>
      <c r="AH133" s="1"/>
      <c r="AI133" s="1"/>
      <c r="AK133" s="1"/>
      <c r="AM133" s="1"/>
      <c r="AO133" s="1"/>
      <c r="AQ133" s="1"/>
      <c r="AR133" s="1"/>
      <c r="AT133" s="1"/>
      <c r="AV133" s="1"/>
      <c r="AX133" s="1"/>
      <c r="AZ133" s="1"/>
      <c r="BA133" s="1"/>
      <c r="BC133" s="1"/>
      <c r="BE133" s="1"/>
      <c r="BG133" s="1"/>
      <c r="BI133" s="1"/>
      <c r="BK133" s="1"/>
      <c r="BM133" s="1"/>
      <c r="BN133" s="1"/>
      <c r="BP133" s="1"/>
      <c r="BR133" s="1"/>
      <c r="BT133" s="1"/>
      <c r="BU133" s="1"/>
      <c r="BW133" s="1"/>
      <c r="BY133" s="1"/>
      <c r="CA133" s="1"/>
      <c r="CB133" s="1"/>
      <c r="CD133" s="1"/>
      <c r="CF133" s="1"/>
      <c r="CG133" s="1"/>
      <c r="CI133" s="1"/>
      <c r="CK133" s="1"/>
      <c r="CL133" s="1"/>
      <c r="CN133" s="1"/>
      <c r="CP133" s="1"/>
      <c r="CQ133" s="1"/>
      <c r="CS133" s="1"/>
      <c r="CU133" s="1"/>
      <c r="CW133" s="1"/>
      <c r="CY133" s="1"/>
      <c r="CZ133" s="112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</row>
  </sheetData>
  <mergeCells count="141">
    <mergeCell ref="D1:E1"/>
    <mergeCell ref="C3:J3"/>
    <mergeCell ref="L3:S3"/>
    <mergeCell ref="U3:AB3"/>
    <mergeCell ref="AD3:AG3"/>
    <mergeCell ref="AI3:AP3"/>
    <mergeCell ref="CL3:CO3"/>
    <mergeCell ref="CQ3:CX3"/>
    <mergeCell ref="C4:D4"/>
    <mergeCell ref="E4:F4"/>
    <mergeCell ref="G4:H4"/>
    <mergeCell ref="I4:J4"/>
    <mergeCell ref="L4:M4"/>
    <mergeCell ref="N4:O4"/>
    <mergeCell ref="P4:Q4"/>
    <mergeCell ref="R4:S4"/>
    <mergeCell ref="AR3:AY3"/>
    <mergeCell ref="BA3:BL3"/>
    <mergeCell ref="BN3:BS3"/>
    <mergeCell ref="BU3:BZ3"/>
    <mergeCell ref="CB3:CE3"/>
    <mergeCell ref="CG3:CJ3"/>
    <mergeCell ref="AI4:AJ4"/>
    <mergeCell ref="AK4:AL4"/>
    <mergeCell ref="AM4:AN4"/>
    <mergeCell ref="AO4:AP4"/>
    <mergeCell ref="AR4:AS4"/>
    <mergeCell ref="AT4:AU4"/>
    <mergeCell ref="U4:V4"/>
    <mergeCell ref="W4:X4"/>
    <mergeCell ref="Y4:Z4"/>
    <mergeCell ref="AA4:AB4"/>
    <mergeCell ref="AD4:AE4"/>
    <mergeCell ref="AF4:AG4"/>
    <mergeCell ref="BI4:BJ4"/>
    <mergeCell ref="BK4:BL4"/>
    <mergeCell ref="BN4:BO4"/>
    <mergeCell ref="BP4:BQ4"/>
    <mergeCell ref="BR4:BS4"/>
    <mergeCell ref="BU4:BV4"/>
    <mergeCell ref="AV4:AW4"/>
    <mergeCell ref="AX4:AY4"/>
    <mergeCell ref="BA4:BB4"/>
    <mergeCell ref="BC4:BD4"/>
    <mergeCell ref="BE4:BF4"/>
    <mergeCell ref="BG4:BH4"/>
    <mergeCell ref="CL4:CM4"/>
    <mergeCell ref="CN4:CO4"/>
    <mergeCell ref="CQ4:CR4"/>
    <mergeCell ref="CS4:CT4"/>
    <mergeCell ref="CU4:CV4"/>
    <mergeCell ref="CW4:CX4"/>
    <mergeCell ref="BW4:BX4"/>
    <mergeCell ref="BY4:BZ4"/>
    <mergeCell ref="CB4:CC4"/>
    <mergeCell ref="CD4:CE4"/>
    <mergeCell ref="CG4:CH4"/>
    <mergeCell ref="CI4:CJ4"/>
    <mergeCell ref="P5:Q5"/>
    <mergeCell ref="R5:S5"/>
    <mergeCell ref="U5:V5"/>
    <mergeCell ref="W5:X5"/>
    <mergeCell ref="Y5:Z5"/>
    <mergeCell ref="AA5:AB5"/>
    <mergeCell ref="C5:D5"/>
    <mergeCell ref="E5:F5"/>
    <mergeCell ref="G5:H5"/>
    <mergeCell ref="I5:J5"/>
    <mergeCell ref="L5:M5"/>
    <mergeCell ref="N5:O5"/>
    <mergeCell ref="AR5:AS5"/>
    <mergeCell ref="AT5:AU5"/>
    <mergeCell ref="AV5:AW5"/>
    <mergeCell ref="AX5:AY5"/>
    <mergeCell ref="BA5:BB5"/>
    <mergeCell ref="BC5:BD5"/>
    <mergeCell ref="AD5:AE5"/>
    <mergeCell ref="AF5:AG5"/>
    <mergeCell ref="AI5:AJ5"/>
    <mergeCell ref="AK5:AL5"/>
    <mergeCell ref="AM5:AN5"/>
    <mergeCell ref="AO5:AP5"/>
    <mergeCell ref="CU5:CV5"/>
    <mergeCell ref="CW5:CX5"/>
    <mergeCell ref="C8:E10"/>
    <mergeCell ref="F8:I10"/>
    <mergeCell ref="C11:E14"/>
    <mergeCell ref="F11:I14"/>
    <mergeCell ref="CG5:CH5"/>
    <mergeCell ref="CI5:CJ5"/>
    <mergeCell ref="CL5:CM5"/>
    <mergeCell ref="CN5:CO5"/>
    <mergeCell ref="CQ5:CR5"/>
    <mergeCell ref="CS5:CT5"/>
    <mergeCell ref="BR5:BS5"/>
    <mergeCell ref="BU5:BV5"/>
    <mergeCell ref="BW5:BX5"/>
    <mergeCell ref="BY5:BZ5"/>
    <mergeCell ref="CB5:CC5"/>
    <mergeCell ref="CD5:CE5"/>
    <mergeCell ref="BE5:BF5"/>
    <mergeCell ref="BG5:BH5"/>
    <mergeCell ref="BI5:BJ5"/>
    <mergeCell ref="BK5:BL5"/>
    <mergeCell ref="BN5:BO5"/>
    <mergeCell ref="BP5:BQ5"/>
    <mergeCell ref="AR101:AY101"/>
    <mergeCell ref="C15:E18"/>
    <mergeCell ref="F15:I18"/>
    <mergeCell ref="EF40:EF51"/>
    <mergeCell ref="EF52:EF57"/>
    <mergeCell ref="EF58:EG58"/>
    <mergeCell ref="C101:J101"/>
    <mergeCell ref="L101:S101"/>
    <mergeCell ref="U101:AB101"/>
    <mergeCell ref="AD101:AG101"/>
    <mergeCell ref="AI101:AP101"/>
    <mergeCell ref="CL101:CO101"/>
    <mergeCell ref="CQ101:CV101"/>
    <mergeCell ref="BA101:BL101"/>
    <mergeCell ref="BN101:BS101"/>
    <mergeCell ref="BU101:BZ101"/>
    <mergeCell ref="CB101:CE101"/>
    <mergeCell ref="CG101:CJ101"/>
    <mergeCell ref="BW102:BY102"/>
    <mergeCell ref="A125:A130"/>
    <mergeCell ref="A131:A133"/>
    <mergeCell ref="AM102:AO102"/>
    <mergeCell ref="AR102:AT102"/>
    <mergeCell ref="AV102:AX102"/>
    <mergeCell ref="BA102:BE102"/>
    <mergeCell ref="BG102:BK102"/>
    <mergeCell ref="BP102:BR102"/>
    <mergeCell ref="C102:E102"/>
    <mergeCell ref="G102:I102"/>
    <mergeCell ref="L102:N102"/>
    <mergeCell ref="P102:R102"/>
    <mergeCell ref="U102:W102"/>
    <mergeCell ref="Y102:AA102"/>
    <mergeCell ref="AF102:AG102"/>
    <mergeCell ref="AI102:AK102"/>
  </mergeCells>
  <phoneticPr fontId="1"/>
  <printOptions horizontalCentered="1" verticalCentered="1"/>
  <pageMargins left="0.25" right="0.25" top="0.75" bottom="0.75" header="0.3" footer="0.3"/>
  <pageSetup paperSize="8" scale="14" orientation="landscape" r:id="rId1"/>
  <colBreaks count="1" manualBreakCount="1">
    <brk id="51" max="10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3A89-90AF-4ADF-8029-514E9BF2BDF9}">
  <sheetPr>
    <tabColor theme="0"/>
    <pageSetUpPr fitToPage="1"/>
  </sheetPr>
  <dimension ref="A1:EE153"/>
  <sheetViews>
    <sheetView view="pageBreakPreview" topLeftCell="A30" zoomScale="25" zoomScaleNormal="70" zoomScaleSheetLayoutView="25" workbookViewId="0">
      <pane xSplit="1" topLeftCell="B1" activePane="topRight" state="frozen"/>
      <selection activeCell="W8" sqref="W8"/>
      <selection pane="topRight" activeCell="BI10" sqref="BI10"/>
    </sheetView>
  </sheetViews>
  <sheetFormatPr defaultRowHeight="12"/>
  <cols>
    <col min="1" max="1" width="4.90625" style="38" customWidth="1"/>
    <col min="2" max="2" width="3.90625" style="1" customWidth="1"/>
    <col min="3" max="3" width="17.90625" style="1" customWidth="1"/>
    <col min="4" max="4" width="3.90625" style="38" customWidth="1"/>
    <col min="5" max="5" width="17.90625" style="1" customWidth="1"/>
    <col min="6" max="6" width="3.90625" style="38" customWidth="1"/>
    <col min="7" max="7" width="17.90625" style="1" customWidth="1"/>
    <col min="8" max="8" width="3.90625" style="38" customWidth="1"/>
    <col min="9" max="9" width="17.90625" style="1" customWidth="1"/>
    <col min="10" max="10" width="3.90625" style="38" customWidth="1"/>
    <col min="11" max="11" width="3.90625" style="1" customWidth="1"/>
    <col min="12" max="12" width="17.90625" style="1" customWidth="1"/>
    <col min="13" max="13" width="3.90625" style="38" customWidth="1"/>
    <col min="14" max="14" width="17.90625" style="1" customWidth="1"/>
    <col min="15" max="15" width="3.90625" style="38" customWidth="1"/>
    <col min="16" max="16" width="17.90625" style="1" customWidth="1"/>
    <col min="17" max="17" width="3.90625" style="38" customWidth="1"/>
    <col min="18" max="18" width="17.90625" style="1" customWidth="1"/>
    <col min="19" max="19" width="3.90625" style="38" customWidth="1"/>
    <col min="20" max="20" width="3.90625" style="1" customWidth="1"/>
    <col min="21" max="21" width="17.90625" style="1" customWidth="1"/>
    <col min="22" max="22" width="3.90625" style="38" customWidth="1"/>
    <col min="23" max="23" width="17.90625" style="1" customWidth="1"/>
    <col min="24" max="24" width="3.90625" style="38" customWidth="1"/>
    <col min="25" max="25" width="17.90625" style="1" customWidth="1"/>
    <col min="26" max="26" width="3.90625" style="38" customWidth="1"/>
    <col min="27" max="27" width="17.90625" style="1" customWidth="1"/>
    <col min="28" max="29" width="3.90625" style="1" customWidth="1"/>
    <col min="30" max="30" width="17.90625" style="1" customWidth="1"/>
    <col min="31" max="31" width="3.90625" style="38" customWidth="1"/>
    <col min="32" max="32" width="17.90625" style="1" customWidth="1"/>
    <col min="33" max="33" width="3.90625" style="38" customWidth="1"/>
    <col min="34" max="34" width="3.90625" style="1" customWidth="1"/>
    <col min="35" max="35" width="17.90625" style="1" customWidth="1"/>
    <col min="36" max="36" width="3.90625" style="38" customWidth="1"/>
    <col min="37" max="37" width="17.90625" style="1" customWidth="1"/>
    <col min="38" max="38" width="3.90625" style="38" customWidth="1"/>
    <col min="39" max="39" width="17.90625" style="1" customWidth="1"/>
    <col min="40" max="40" width="3.90625" style="38" customWidth="1"/>
    <col min="41" max="41" width="17.90625" style="1" customWidth="1"/>
    <col min="42" max="42" width="3.90625" style="38" customWidth="1"/>
    <col min="43" max="43" width="3.90625" style="1" customWidth="1"/>
    <col min="44" max="44" width="17.90625" style="1" customWidth="1"/>
    <col min="45" max="45" width="3.90625" style="38" customWidth="1"/>
    <col min="46" max="46" width="17.90625" style="1" customWidth="1"/>
    <col min="47" max="47" width="3.90625" style="38" customWidth="1"/>
    <col min="48" max="48" width="17.90625" style="1" customWidth="1"/>
    <col min="49" max="49" width="3.90625" style="38" customWidth="1"/>
    <col min="50" max="50" width="17.90625" style="1" customWidth="1"/>
    <col min="51" max="51" width="3.90625" style="38" customWidth="1"/>
    <col min="52" max="52" width="17.90625" style="1" customWidth="1"/>
    <col min="53" max="53" width="3.90625" style="38" customWidth="1"/>
    <col min="54" max="54" width="17.90625" style="1" customWidth="1"/>
    <col min="55" max="55" width="3.90625" style="38" customWidth="1"/>
    <col min="56" max="56" width="3.90625" style="1" customWidth="1"/>
    <col min="57" max="57" width="17.90625" style="1" customWidth="1"/>
    <col min="58" max="58" width="3.90625" style="38" customWidth="1"/>
    <col min="59" max="59" width="17.90625" style="1" customWidth="1"/>
    <col min="60" max="60" width="3.90625" style="38" customWidth="1"/>
    <col min="61" max="61" width="17.90625" style="1" customWidth="1"/>
    <col min="62" max="62" width="3.90625" style="38" customWidth="1"/>
    <col min="63" max="63" width="17.90625" style="1" customWidth="1"/>
    <col min="64" max="64" width="3.90625" style="38" customWidth="1"/>
    <col min="65" max="65" width="17.90625" style="1" customWidth="1"/>
    <col min="66" max="66" width="3.90625" style="38" customWidth="1"/>
    <col min="67" max="67" width="17.90625" style="1" customWidth="1"/>
    <col min="68" max="68" width="3.90625" style="38" customWidth="1"/>
    <col min="69" max="69" width="3.90625" style="1" customWidth="1"/>
    <col min="70" max="70" width="17.90625" style="1" customWidth="1"/>
    <col min="71" max="71" width="3.90625" style="38" customWidth="1"/>
    <col min="72" max="72" width="17.90625" style="1" customWidth="1"/>
    <col min="73" max="73" width="3.90625" style="38" customWidth="1"/>
    <col min="74" max="74" width="17.90625" style="1" customWidth="1"/>
    <col min="75" max="75" width="3.90625" style="38" customWidth="1"/>
    <col min="76" max="76" width="3.90625" style="1" customWidth="1"/>
    <col min="77" max="77" width="17.90625" style="1" customWidth="1"/>
    <col min="78" max="78" width="3.90625" style="38" customWidth="1"/>
    <col min="79" max="79" width="17.90625" style="1" customWidth="1"/>
    <col min="80" max="80" width="3.90625" style="38" customWidth="1"/>
    <col min="81" max="81" width="17.90625" style="1" customWidth="1"/>
    <col min="82" max="82" width="3.90625" style="38" customWidth="1"/>
    <col min="83" max="83" width="3.90625" style="1" customWidth="1"/>
    <col min="84" max="84" width="17.90625" style="1" customWidth="1"/>
    <col min="85" max="85" width="3.90625" style="38" customWidth="1"/>
    <col min="86" max="86" width="17.90625" style="1" customWidth="1"/>
    <col min="87" max="87" width="3.90625" style="38" customWidth="1"/>
    <col min="88" max="88" width="3.90625" style="1" customWidth="1"/>
    <col min="89" max="89" width="17.90625" style="1" customWidth="1"/>
    <col min="90" max="90" width="3.90625" style="38" customWidth="1"/>
    <col min="91" max="91" width="17.90625" style="1" customWidth="1"/>
    <col min="92" max="92" width="3.90625" style="38" customWidth="1"/>
    <col min="93" max="93" width="3.90625" style="1" customWidth="1"/>
    <col min="94" max="94" width="17.90625" style="1" customWidth="1"/>
    <col min="95" max="95" width="3.90625" style="38" customWidth="1"/>
    <col min="96" max="96" width="17.90625" style="1" customWidth="1"/>
    <col min="97" max="97" width="3.90625" style="38" customWidth="1"/>
    <col min="98" max="98" width="3.90625" style="1" customWidth="1"/>
    <col min="99" max="99" width="17.90625" style="1" customWidth="1"/>
    <col min="100" max="100" width="3.90625" style="38" customWidth="1"/>
    <col min="101" max="101" width="17.90625" style="1" customWidth="1"/>
    <col min="102" max="102" width="3.90625" style="38" customWidth="1"/>
    <col min="103" max="103" width="17.90625" style="1" customWidth="1"/>
    <col min="104" max="104" width="3.90625" style="38" customWidth="1"/>
    <col min="105" max="105" width="17.90625" style="1" customWidth="1"/>
    <col min="106" max="106" width="3.90625" style="38" customWidth="1"/>
    <col min="107" max="107" width="3.90625" style="1" customWidth="1"/>
    <col min="108" max="108" width="5" style="112" customWidth="1"/>
    <col min="109" max="110" width="8.90625" style="1"/>
    <col min="111" max="111" width="12.08984375" style="1" customWidth="1"/>
    <col min="112" max="112" width="3.36328125" style="1" customWidth="1"/>
    <col min="113" max="113" width="8.90625" style="1"/>
    <col min="114" max="114" width="14" style="1" customWidth="1"/>
    <col min="115" max="119" width="8.90625" style="1"/>
    <col min="120" max="120" width="10.08984375" style="1" bestFit="1" customWidth="1"/>
    <col min="121" max="121" width="14.90625" style="1" bestFit="1" customWidth="1"/>
    <col min="122" max="342" width="8.90625" style="1"/>
    <col min="343" max="343" width="2.36328125" style="1" customWidth="1"/>
    <col min="344" max="344" width="6.36328125" style="1" customWidth="1"/>
    <col min="345" max="345" width="1.90625" style="1" customWidth="1"/>
    <col min="346" max="346" width="14.08984375" style="1" customWidth="1"/>
    <col min="347" max="347" width="1.90625" style="1" customWidth="1"/>
    <col min="348" max="348" width="14.08984375" style="1" customWidth="1"/>
    <col min="349" max="349" width="2.08984375" style="1" customWidth="1"/>
    <col min="350" max="350" width="14.08984375" style="1" customWidth="1"/>
    <col min="351" max="351" width="1.90625" style="1" customWidth="1"/>
    <col min="352" max="352" width="14.08984375" style="1" customWidth="1"/>
    <col min="353" max="353" width="1.90625" style="1" customWidth="1"/>
    <col min="354" max="354" width="14.08984375" style="1" customWidth="1"/>
    <col min="355" max="355" width="1.90625" style="1" customWidth="1"/>
    <col min="356" max="356" width="14.08984375" style="1" customWidth="1"/>
    <col min="357" max="357" width="1.90625" style="1" customWidth="1"/>
    <col min="358" max="358" width="14.08984375" style="1" customWidth="1"/>
    <col min="359" max="359" width="1.90625" style="1" customWidth="1"/>
    <col min="360" max="360" width="14.08984375" style="1" customWidth="1"/>
    <col min="361" max="361" width="1.90625" style="1" customWidth="1"/>
    <col min="362" max="362" width="14.08984375" style="1" customWidth="1"/>
    <col min="363" max="363" width="1.90625" style="1" customWidth="1"/>
    <col min="364" max="364" width="7.08984375" style="1" customWidth="1"/>
    <col min="365" max="598" width="8.90625" style="1"/>
    <col min="599" max="599" width="2.36328125" style="1" customWidth="1"/>
    <col min="600" max="600" width="6.36328125" style="1" customWidth="1"/>
    <col min="601" max="601" width="1.90625" style="1" customWidth="1"/>
    <col min="602" max="602" width="14.08984375" style="1" customWidth="1"/>
    <col min="603" max="603" width="1.90625" style="1" customWidth="1"/>
    <col min="604" max="604" width="14.08984375" style="1" customWidth="1"/>
    <col min="605" max="605" width="2.08984375" style="1" customWidth="1"/>
    <col min="606" max="606" width="14.08984375" style="1" customWidth="1"/>
    <col min="607" max="607" width="1.90625" style="1" customWidth="1"/>
    <col min="608" max="608" width="14.08984375" style="1" customWidth="1"/>
    <col min="609" max="609" width="1.90625" style="1" customWidth="1"/>
    <col min="610" max="610" width="14.08984375" style="1" customWidth="1"/>
    <col min="611" max="611" width="1.90625" style="1" customWidth="1"/>
    <col min="612" max="612" width="14.08984375" style="1" customWidth="1"/>
    <col min="613" max="613" width="1.90625" style="1" customWidth="1"/>
    <col min="614" max="614" width="14.08984375" style="1" customWidth="1"/>
    <col min="615" max="615" width="1.90625" style="1" customWidth="1"/>
    <col min="616" max="616" width="14.08984375" style="1" customWidth="1"/>
    <col min="617" max="617" width="1.90625" style="1" customWidth="1"/>
    <col min="618" max="618" width="14.08984375" style="1" customWidth="1"/>
    <col min="619" max="619" width="1.90625" style="1" customWidth="1"/>
    <col min="620" max="620" width="7.08984375" style="1" customWidth="1"/>
    <col min="621" max="854" width="8.90625" style="1"/>
    <col min="855" max="855" width="2.36328125" style="1" customWidth="1"/>
    <col min="856" max="856" width="6.36328125" style="1" customWidth="1"/>
    <col min="857" max="857" width="1.90625" style="1" customWidth="1"/>
    <col min="858" max="858" width="14.08984375" style="1" customWidth="1"/>
    <col min="859" max="859" width="1.90625" style="1" customWidth="1"/>
    <col min="860" max="860" width="14.08984375" style="1" customWidth="1"/>
    <col min="861" max="861" width="2.08984375" style="1" customWidth="1"/>
    <col min="862" max="862" width="14.08984375" style="1" customWidth="1"/>
    <col min="863" max="863" width="1.90625" style="1" customWidth="1"/>
    <col min="864" max="864" width="14.08984375" style="1" customWidth="1"/>
    <col min="865" max="865" width="1.90625" style="1" customWidth="1"/>
    <col min="866" max="866" width="14.08984375" style="1" customWidth="1"/>
    <col min="867" max="867" width="1.90625" style="1" customWidth="1"/>
    <col min="868" max="868" width="14.08984375" style="1" customWidth="1"/>
    <col min="869" max="869" width="1.90625" style="1" customWidth="1"/>
    <col min="870" max="870" width="14.08984375" style="1" customWidth="1"/>
    <col min="871" max="871" width="1.90625" style="1" customWidth="1"/>
    <col min="872" max="872" width="14.08984375" style="1" customWidth="1"/>
    <col min="873" max="873" width="1.90625" style="1" customWidth="1"/>
    <col min="874" max="874" width="14.08984375" style="1" customWidth="1"/>
    <col min="875" max="875" width="1.90625" style="1" customWidth="1"/>
    <col min="876" max="876" width="7.08984375" style="1" customWidth="1"/>
    <col min="877" max="1110" width="8.90625" style="1"/>
    <col min="1111" max="1111" width="2.36328125" style="1" customWidth="1"/>
    <col min="1112" max="1112" width="6.36328125" style="1" customWidth="1"/>
    <col min="1113" max="1113" width="1.90625" style="1" customWidth="1"/>
    <col min="1114" max="1114" width="14.08984375" style="1" customWidth="1"/>
    <col min="1115" max="1115" width="1.90625" style="1" customWidth="1"/>
    <col min="1116" max="1116" width="14.08984375" style="1" customWidth="1"/>
    <col min="1117" max="1117" width="2.08984375" style="1" customWidth="1"/>
    <col min="1118" max="1118" width="14.08984375" style="1" customWidth="1"/>
    <col min="1119" max="1119" width="1.90625" style="1" customWidth="1"/>
    <col min="1120" max="1120" width="14.08984375" style="1" customWidth="1"/>
    <col min="1121" max="1121" width="1.90625" style="1" customWidth="1"/>
    <col min="1122" max="1122" width="14.08984375" style="1" customWidth="1"/>
    <col min="1123" max="1123" width="1.90625" style="1" customWidth="1"/>
    <col min="1124" max="1124" width="14.08984375" style="1" customWidth="1"/>
    <col min="1125" max="1125" width="1.90625" style="1" customWidth="1"/>
    <col min="1126" max="1126" width="14.08984375" style="1" customWidth="1"/>
    <col min="1127" max="1127" width="1.90625" style="1" customWidth="1"/>
    <col min="1128" max="1128" width="14.08984375" style="1" customWidth="1"/>
    <col min="1129" max="1129" width="1.90625" style="1" customWidth="1"/>
    <col min="1130" max="1130" width="14.08984375" style="1" customWidth="1"/>
    <col min="1131" max="1131" width="1.90625" style="1" customWidth="1"/>
    <col min="1132" max="1132" width="7.08984375" style="1" customWidth="1"/>
    <col min="1133" max="1366" width="8.90625" style="1"/>
    <col min="1367" max="1367" width="2.36328125" style="1" customWidth="1"/>
    <col min="1368" max="1368" width="6.36328125" style="1" customWidth="1"/>
    <col min="1369" max="1369" width="1.90625" style="1" customWidth="1"/>
    <col min="1370" max="1370" width="14.08984375" style="1" customWidth="1"/>
    <col min="1371" max="1371" width="1.90625" style="1" customWidth="1"/>
    <col min="1372" max="1372" width="14.08984375" style="1" customWidth="1"/>
    <col min="1373" max="1373" width="2.08984375" style="1" customWidth="1"/>
    <col min="1374" max="1374" width="14.08984375" style="1" customWidth="1"/>
    <col min="1375" max="1375" width="1.90625" style="1" customWidth="1"/>
    <col min="1376" max="1376" width="14.08984375" style="1" customWidth="1"/>
    <col min="1377" max="1377" width="1.90625" style="1" customWidth="1"/>
    <col min="1378" max="1378" width="14.08984375" style="1" customWidth="1"/>
    <col min="1379" max="1379" width="1.90625" style="1" customWidth="1"/>
    <col min="1380" max="1380" width="14.08984375" style="1" customWidth="1"/>
    <col min="1381" max="1381" width="1.90625" style="1" customWidth="1"/>
    <col min="1382" max="1382" width="14.08984375" style="1" customWidth="1"/>
    <col min="1383" max="1383" width="1.90625" style="1" customWidth="1"/>
    <col min="1384" max="1384" width="14.08984375" style="1" customWidth="1"/>
    <col min="1385" max="1385" width="1.90625" style="1" customWidth="1"/>
    <col min="1386" max="1386" width="14.08984375" style="1" customWidth="1"/>
    <col min="1387" max="1387" width="1.90625" style="1" customWidth="1"/>
    <col min="1388" max="1388" width="7.08984375" style="1" customWidth="1"/>
    <col min="1389" max="1622" width="8.90625" style="1"/>
    <col min="1623" max="1623" width="2.36328125" style="1" customWidth="1"/>
    <col min="1624" max="1624" width="6.36328125" style="1" customWidth="1"/>
    <col min="1625" max="1625" width="1.90625" style="1" customWidth="1"/>
    <col min="1626" max="1626" width="14.08984375" style="1" customWidth="1"/>
    <col min="1627" max="1627" width="1.90625" style="1" customWidth="1"/>
    <col min="1628" max="1628" width="14.08984375" style="1" customWidth="1"/>
    <col min="1629" max="1629" width="2.08984375" style="1" customWidth="1"/>
    <col min="1630" max="1630" width="14.08984375" style="1" customWidth="1"/>
    <col min="1631" max="1631" width="1.90625" style="1" customWidth="1"/>
    <col min="1632" max="1632" width="14.08984375" style="1" customWidth="1"/>
    <col min="1633" max="1633" width="1.90625" style="1" customWidth="1"/>
    <col min="1634" max="1634" width="14.08984375" style="1" customWidth="1"/>
    <col min="1635" max="1635" width="1.90625" style="1" customWidth="1"/>
    <col min="1636" max="1636" width="14.08984375" style="1" customWidth="1"/>
    <col min="1637" max="1637" width="1.90625" style="1" customWidth="1"/>
    <col min="1638" max="1638" width="14.08984375" style="1" customWidth="1"/>
    <col min="1639" max="1639" width="1.90625" style="1" customWidth="1"/>
    <col min="1640" max="1640" width="14.08984375" style="1" customWidth="1"/>
    <col min="1641" max="1641" width="1.90625" style="1" customWidth="1"/>
    <col min="1642" max="1642" width="14.08984375" style="1" customWidth="1"/>
    <col min="1643" max="1643" width="1.90625" style="1" customWidth="1"/>
    <col min="1644" max="1644" width="7.08984375" style="1" customWidth="1"/>
    <col min="1645" max="1878" width="8.90625" style="1"/>
    <col min="1879" max="1879" width="2.36328125" style="1" customWidth="1"/>
    <col min="1880" max="1880" width="6.36328125" style="1" customWidth="1"/>
    <col min="1881" max="1881" width="1.90625" style="1" customWidth="1"/>
    <col min="1882" max="1882" width="14.08984375" style="1" customWidth="1"/>
    <col min="1883" max="1883" width="1.90625" style="1" customWidth="1"/>
    <col min="1884" max="1884" width="14.08984375" style="1" customWidth="1"/>
    <col min="1885" max="1885" width="2.08984375" style="1" customWidth="1"/>
    <col min="1886" max="1886" width="14.08984375" style="1" customWidth="1"/>
    <col min="1887" max="1887" width="1.90625" style="1" customWidth="1"/>
    <col min="1888" max="1888" width="14.08984375" style="1" customWidth="1"/>
    <col min="1889" max="1889" width="1.90625" style="1" customWidth="1"/>
    <col min="1890" max="1890" width="14.08984375" style="1" customWidth="1"/>
    <col min="1891" max="1891" width="1.90625" style="1" customWidth="1"/>
    <col min="1892" max="1892" width="14.08984375" style="1" customWidth="1"/>
    <col min="1893" max="1893" width="1.90625" style="1" customWidth="1"/>
    <col min="1894" max="1894" width="14.08984375" style="1" customWidth="1"/>
    <col min="1895" max="1895" width="1.90625" style="1" customWidth="1"/>
    <col min="1896" max="1896" width="14.08984375" style="1" customWidth="1"/>
    <col min="1897" max="1897" width="1.90625" style="1" customWidth="1"/>
    <col min="1898" max="1898" width="14.08984375" style="1" customWidth="1"/>
    <col min="1899" max="1899" width="1.90625" style="1" customWidth="1"/>
    <col min="1900" max="1900" width="7.08984375" style="1" customWidth="1"/>
    <col min="1901" max="2134" width="8.90625" style="1"/>
    <col min="2135" max="2135" width="2.36328125" style="1" customWidth="1"/>
    <col min="2136" max="2136" width="6.36328125" style="1" customWidth="1"/>
    <col min="2137" max="2137" width="1.90625" style="1" customWidth="1"/>
    <col min="2138" max="2138" width="14.08984375" style="1" customWidth="1"/>
    <col min="2139" max="2139" width="1.90625" style="1" customWidth="1"/>
    <col min="2140" max="2140" width="14.08984375" style="1" customWidth="1"/>
    <col min="2141" max="2141" width="2.08984375" style="1" customWidth="1"/>
    <col min="2142" max="2142" width="14.08984375" style="1" customWidth="1"/>
    <col min="2143" max="2143" width="1.90625" style="1" customWidth="1"/>
    <col min="2144" max="2144" width="14.08984375" style="1" customWidth="1"/>
    <col min="2145" max="2145" width="1.90625" style="1" customWidth="1"/>
    <col min="2146" max="2146" width="14.08984375" style="1" customWidth="1"/>
    <col min="2147" max="2147" width="1.90625" style="1" customWidth="1"/>
    <col min="2148" max="2148" width="14.08984375" style="1" customWidth="1"/>
    <col min="2149" max="2149" width="1.90625" style="1" customWidth="1"/>
    <col min="2150" max="2150" width="14.08984375" style="1" customWidth="1"/>
    <col min="2151" max="2151" width="1.90625" style="1" customWidth="1"/>
    <col min="2152" max="2152" width="14.08984375" style="1" customWidth="1"/>
    <col min="2153" max="2153" width="1.90625" style="1" customWidth="1"/>
    <col min="2154" max="2154" width="14.08984375" style="1" customWidth="1"/>
    <col min="2155" max="2155" width="1.90625" style="1" customWidth="1"/>
    <col min="2156" max="2156" width="7.08984375" style="1" customWidth="1"/>
    <col min="2157" max="2390" width="8.90625" style="1"/>
    <col min="2391" max="2391" width="2.36328125" style="1" customWidth="1"/>
    <col min="2392" max="2392" width="6.36328125" style="1" customWidth="1"/>
    <col min="2393" max="2393" width="1.90625" style="1" customWidth="1"/>
    <col min="2394" max="2394" width="14.08984375" style="1" customWidth="1"/>
    <col min="2395" max="2395" width="1.90625" style="1" customWidth="1"/>
    <col min="2396" max="2396" width="14.08984375" style="1" customWidth="1"/>
    <col min="2397" max="2397" width="2.08984375" style="1" customWidth="1"/>
    <col min="2398" max="2398" width="14.08984375" style="1" customWidth="1"/>
    <col min="2399" max="2399" width="1.90625" style="1" customWidth="1"/>
    <col min="2400" max="2400" width="14.08984375" style="1" customWidth="1"/>
    <col min="2401" max="2401" width="1.90625" style="1" customWidth="1"/>
    <col min="2402" max="2402" width="14.08984375" style="1" customWidth="1"/>
    <col min="2403" max="2403" width="1.90625" style="1" customWidth="1"/>
    <col min="2404" max="2404" width="14.08984375" style="1" customWidth="1"/>
    <col min="2405" max="2405" width="1.90625" style="1" customWidth="1"/>
    <col min="2406" max="2406" width="14.08984375" style="1" customWidth="1"/>
    <col min="2407" max="2407" width="1.90625" style="1" customWidth="1"/>
    <col min="2408" max="2408" width="14.08984375" style="1" customWidth="1"/>
    <col min="2409" max="2409" width="1.90625" style="1" customWidth="1"/>
    <col min="2410" max="2410" width="14.08984375" style="1" customWidth="1"/>
    <col min="2411" max="2411" width="1.90625" style="1" customWidth="1"/>
    <col min="2412" max="2412" width="7.08984375" style="1" customWidth="1"/>
    <col min="2413" max="2646" width="8.90625" style="1"/>
    <col min="2647" max="2647" width="2.36328125" style="1" customWidth="1"/>
    <col min="2648" max="2648" width="6.36328125" style="1" customWidth="1"/>
    <col min="2649" max="2649" width="1.90625" style="1" customWidth="1"/>
    <col min="2650" max="2650" width="14.08984375" style="1" customWidth="1"/>
    <col min="2651" max="2651" width="1.90625" style="1" customWidth="1"/>
    <col min="2652" max="2652" width="14.08984375" style="1" customWidth="1"/>
    <col min="2653" max="2653" width="2.08984375" style="1" customWidth="1"/>
    <col min="2654" max="2654" width="14.08984375" style="1" customWidth="1"/>
    <col min="2655" max="2655" width="1.90625" style="1" customWidth="1"/>
    <col min="2656" max="2656" width="14.08984375" style="1" customWidth="1"/>
    <col min="2657" max="2657" width="1.90625" style="1" customWidth="1"/>
    <col min="2658" max="2658" width="14.08984375" style="1" customWidth="1"/>
    <col min="2659" max="2659" width="1.90625" style="1" customWidth="1"/>
    <col min="2660" max="2660" width="14.08984375" style="1" customWidth="1"/>
    <col min="2661" max="2661" width="1.90625" style="1" customWidth="1"/>
    <col min="2662" max="2662" width="14.08984375" style="1" customWidth="1"/>
    <col min="2663" max="2663" width="1.90625" style="1" customWidth="1"/>
    <col min="2664" max="2664" width="14.08984375" style="1" customWidth="1"/>
    <col min="2665" max="2665" width="1.90625" style="1" customWidth="1"/>
    <col min="2666" max="2666" width="14.08984375" style="1" customWidth="1"/>
    <col min="2667" max="2667" width="1.90625" style="1" customWidth="1"/>
    <col min="2668" max="2668" width="7.08984375" style="1" customWidth="1"/>
    <col min="2669" max="2902" width="8.90625" style="1"/>
    <col min="2903" max="2903" width="2.36328125" style="1" customWidth="1"/>
    <col min="2904" max="2904" width="6.36328125" style="1" customWidth="1"/>
    <col min="2905" max="2905" width="1.90625" style="1" customWidth="1"/>
    <col min="2906" max="2906" width="14.08984375" style="1" customWidth="1"/>
    <col min="2907" max="2907" width="1.90625" style="1" customWidth="1"/>
    <col min="2908" max="2908" width="14.08984375" style="1" customWidth="1"/>
    <col min="2909" max="2909" width="2.08984375" style="1" customWidth="1"/>
    <col min="2910" max="2910" width="14.08984375" style="1" customWidth="1"/>
    <col min="2911" max="2911" width="1.90625" style="1" customWidth="1"/>
    <col min="2912" max="2912" width="14.08984375" style="1" customWidth="1"/>
    <col min="2913" max="2913" width="1.90625" style="1" customWidth="1"/>
    <col min="2914" max="2914" width="14.08984375" style="1" customWidth="1"/>
    <col min="2915" max="2915" width="1.90625" style="1" customWidth="1"/>
    <col min="2916" max="2916" width="14.08984375" style="1" customWidth="1"/>
    <col min="2917" max="2917" width="1.90625" style="1" customWidth="1"/>
    <col min="2918" max="2918" width="14.08984375" style="1" customWidth="1"/>
    <col min="2919" max="2919" width="1.90625" style="1" customWidth="1"/>
    <col min="2920" max="2920" width="14.08984375" style="1" customWidth="1"/>
    <col min="2921" max="2921" width="1.90625" style="1" customWidth="1"/>
    <col min="2922" max="2922" width="14.08984375" style="1" customWidth="1"/>
    <col min="2923" max="2923" width="1.90625" style="1" customWidth="1"/>
    <col min="2924" max="2924" width="7.08984375" style="1" customWidth="1"/>
    <col min="2925" max="3158" width="8.90625" style="1"/>
    <col min="3159" max="3159" width="2.36328125" style="1" customWidth="1"/>
    <col min="3160" max="3160" width="6.36328125" style="1" customWidth="1"/>
    <col min="3161" max="3161" width="1.90625" style="1" customWidth="1"/>
    <col min="3162" max="3162" width="14.08984375" style="1" customWidth="1"/>
    <col min="3163" max="3163" width="1.90625" style="1" customWidth="1"/>
    <col min="3164" max="3164" width="14.08984375" style="1" customWidth="1"/>
    <col min="3165" max="3165" width="2.08984375" style="1" customWidth="1"/>
    <col min="3166" max="3166" width="14.08984375" style="1" customWidth="1"/>
    <col min="3167" max="3167" width="1.90625" style="1" customWidth="1"/>
    <col min="3168" max="3168" width="14.08984375" style="1" customWidth="1"/>
    <col min="3169" max="3169" width="1.90625" style="1" customWidth="1"/>
    <col min="3170" max="3170" width="14.08984375" style="1" customWidth="1"/>
    <col min="3171" max="3171" width="1.90625" style="1" customWidth="1"/>
    <col min="3172" max="3172" width="14.08984375" style="1" customWidth="1"/>
    <col min="3173" max="3173" width="1.90625" style="1" customWidth="1"/>
    <col min="3174" max="3174" width="14.08984375" style="1" customWidth="1"/>
    <col min="3175" max="3175" width="1.90625" style="1" customWidth="1"/>
    <col min="3176" max="3176" width="14.08984375" style="1" customWidth="1"/>
    <col min="3177" max="3177" width="1.90625" style="1" customWidth="1"/>
    <col min="3178" max="3178" width="14.08984375" style="1" customWidth="1"/>
    <col min="3179" max="3179" width="1.90625" style="1" customWidth="1"/>
    <col min="3180" max="3180" width="7.08984375" style="1" customWidth="1"/>
    <col min="3181" max="3414" width="8.90625" style="1"/>
    <col min="3415" max="3415" width="2.36328125" style="1" customWidth="1"/>
    <col min="3416" max="3416" width="6.36328125" style="1" customWidth="1"/>
    <col min="3417" max="3417" width="1.90625" style="1" customWidth="1"/>
    <col min="3418" max="3418" width="14.08984375" style="1" customWidth="1"/>
    <col min="3419" max="3419" width="1.90625" style="1" customWidth="1"/>
    <col min="3420" max="3420" width="14.08984375" style="1" customWidth="1"/>
    <col min="3421" max="3421" width="2.08984375" style="1" customWidth="1"/>
    <col min="3422" max="3422" width="14.08984375" style="1" customWidth="1"/>
    <col min="3423" max="3423" width="1.90625" style="1" customWidth="1"/>
    <col min="3424" max="3424" width="14.08984375" style="1" customWidth="1"/>
    <col min="3425" max="3425" width="1.90625" style="1" customWidth="1"/>
    <col min="3426" max="3426" width="14.08984375" style="1" customWidth="1"/>
    <col min="3427" max="3427" width="1.90625" style="1" customWidth="1"/>
    <col min="3428" max="3428" width="14.08984375" style="1" customWidth="1"/>
    <col min="3429" max="3429" width="1.90625" style="1" customWidth="1"/>
    <col min="3430" max="3430" width="14.08984375" style="1" customWidth="1"/>
    <col min="3431" max="3431" width="1.90625" style="1" customWidth="1"/>
    <col min="3432" max="3432" width="14.08984375" style="1" customWidth="1"/>
    <col min="3433" max="3433" width="1.90625" style="1" customWidth="1"/>
    <col min="3434" max="3434" width="14.08984375" style="1" customWidth="1"/>
    <col min="3435" max="3435" width="1.90625" style="1" customWidth="1"/>
    <col min="3436" max="3436" width="7.08984375" style="1" customWidth="1"/>
    <col min="3437" max="3670" width="8.90625" style="1"/>
    <col min="3671" max="3671" width="2.36328125" style="1" customWidth="1"/>
    <col min="3672" max="3672" width="6.36328125" style="1" customWidth="1"/>
    <col min="3673" max="3673" width="1.90625" style="1" customWidth="1"/>
    <col min="3674" max="3674" width="14.08984375" style="1" customWidth="1"/>
    <col min="3675" max="3675" width="1.90625" style="1" customWidth="1"/>
    <col min="3676" max="3676" width="14.08984375" style="1" customWidth="1"/>
    <col min="3677" max="3677" width="2.08984375" style="1" customWidth="1"/>
    <col min="3678" max="3678" width="14.08984375" style="1" customWidth="1"/>
    <col min="3679" max="3679" width="1.90625" style="1" customWidth="1"/>
    <col min="3680" max="3680" width="14.08984375" style="1" customWidth="1"/>
    <col min="3681" max="3681" width="1.90625" style="1" customWidth="1"/>
    <col min="3682" max="3682" width="14.08984375" style="1" customWidth="1"/>
    <col min="3683" max="3683" width="1.90625" style="1" customWidth="1"/>
    <col min="3684" max="3684" width="14.08984375" style="1" customWidth="1"/>
    <col min="3685" max="3685" width="1.90625" style="1" customWidth="1"/>
    <col min="3686" max="3686" width="14.08984375" style="1" customWidth="1"/>
    <col min="3687" max="3687" width="1.90625" style="1" customWidth="1"/>
    <col min="3688" max="3688" width="14.08984375" style="1" customWidth="1"/>
    <col min="3689" max="3689" width="1.90625" style="1" customWidth="1"/>
    <col min="3690" max="3690" width="14.08984375" style="1" customWidth="1"/>
    <col min="3691" max="3691" width="1.90625" style="1" customWidth="1"/>
    <col min="3692" max="3692" width="7.08984375" style="1" customWidth="1"/>
    <col min="3693" max="3926" width="8.90625" style="1"/>
    <col min="3927" max="3927" width="2.36328125" style="1" customWidth="1"/>
    <col min="3928" max="3928" width="6.36328125" style="1" customWidth="1"/>
    <col min="3929" max="3929" width="1.90625" style="1" customWidth="1"/>
    <col min="3930" max="3930" width="14.08984375" style="1" customWidth="1"/>
    <col min="3931" max="3931" width="1.90625" style="1" customWidth="1"/>
    <col min="3932" max="3932" width="14.08984375" style="1" customWidth="1"/>
    <col min="3933" max="3933" width="2.08984375" style="1" customWidth="1"/>
    <col min="3934" max="3934" width="14.08984375" style="1" customWidth="1"/>
    <col min="3935" max="3935" width="1.90625" style="1" customWidth="1"/>
    <col min="3936" max="3936" width="14.08984375" style="1" customWidth="1"/>
    <col min="3937" max="3937" width="1.90625" style="1" customWidth="1"/>
    <col min="3938" max="3938" width="14.08984375" style="1" customWidth="1"/>
    <col min="3939" max="3939" width="1.90625" style="1" customWidth="1"/>
    <col min="3940" max="3940" width="14.08984375" style="1" customWidth="1"/>
    <col min="3941" max="3941" width="1.90625" style="1" customWidth="1"/>
    <col min="3942" max="3942" width="14.08984375" style="1" customWidth="1"/>
    <col min="3943" max="3943" width="1.90625" style="1" customWidth="1"/>
    <col min="3944" max="3944" width="14.08984375" style="1" customWidth="1"/>
    <col min="3945" max="3945" width="1.90625" style="1" customWidth="1"/>
    <col min="3946" max="3946" width="14.08984375" style="1" customWidth="1"/>
    <col min="3947" max="3947" width="1.90625" style="1" customWidth="1"/>
    <col min="3948" max="3948" width="7.08984375" style="1" customWidth="1"/>
    <col min="3949" max="4182" width="8.90625" style="1"/>
    <col min="4183" max="4183" width="2.36328125" style="1" customWidth="1"/>
    <col min="4184" max="4184" width="6.36328125" style="1" customWidth="1"/>
    <col min="4185" max="4185" width="1.90625" style="1" customWidth="1"/>
    <col min="4186" max="4186" width="14.08984375" style="1" customWidth="1"/>
    <col min="4187" max="4187" width="1.90625" style="1" customWidth="1"/>
    <col min="4188" max="4188" width="14.08984375" style="1" customWidth="1"/>
    <col min="4189" max="4189" width="2.08984375" style="1" customWidth="1"/>
    <col min="4190" max="4190" width="14.08984375" style="1" customWidth="1"/>
    <col min="4191" max="4191" width="1.90625" style="1" customWidth="1"/>
    <col min="4192" max="4192" width="14.08984375" style="1" customWidth="1"/>
    <col min="4193" max="4193" width="1.90625" style="1" customWidth="1"/>
    <col min="4194" max="4194" width="14.08984375" style="1" customWidth="1"/>
    <col min="4195" max="4195" width="1.90625" style="1" customWidth="1"/>
    <col min="4196" max="4196" width="14.08984375" style="1" customWidth="1"/>
    <col min="4197" max="4197" width="1.90625" style="1" customWidth="1"/>
    <col min="4198" max="4198" width="14.08984375" style="1" customWidth="1"/>
    <col min="4199" max="4199" width="1.90625" style="1" customWidth="1"/>
    <col min="4200" max="4200" width="14.08984375" style="1" customWidth="1"/>
    <col min="4201" max="4201" width="1.90625" style="1" customWidth="1"/>
    <col min="4202" max="4202" width="14.08984375" style="1" customWidth="1"/>
    <col min="4203" max="4203" width="1.90625" style="1" customWidth="1"/>
    <col min="4204" max="4204" width="7.08984375" style="1" customWidth="1"/>
    <col min="4205" max="4438" width="8.90625" style="1"/>
    <col min="4439" max="4439" width="2.36328125" style="1" customWidth="1"/>
    <col min="4440" max="4440" width="6.36328125" style="1" customWidth="1"/>
    <col min="4441" max="4441" width="1.90625" style="1" customWidth="1"/>
    <col min="4442" max="4442" width="14.08984375" style="1" customWidth="1"/>
    <col min="4443" max="4443" width="1.90625" style="1" customWidth="1"/>
    <col min="4444" max="4444" width="14.08984375" style="1" customWidth="1"/>
    <col min="4445" max="4445" width="2.08984375" style="1" customWidth="1"/>
    <col min="4446" max="4446" width="14.08984375" style="1" customWidth="1"/>
    <col min="4447" max="4447" width="1.90625" style="1" customWidth="1"/>
    <col min="4448" max="4448" width="14.08984375" style="1" customWidth="1"/>
    <col min="4449" max="4449" width="1.90625" style="1" customWidth="1"/>
    <col min="4450" max="4450" width="14.08984375" style="1" customWidth="1"/>
    <col min="4451" max="4451" width="1.90625" style="1" customWidth="1"/>
    <col min="4452" max="4452" width="14.08984375" style="1" customWidth="1"/>
    <col min="4453" max="4453" width="1.90625" style="1" customWidth="1"/>
    <col min="4454" max="4454" width="14.08984375" style="1" customWidth="1"/>
    <col min="4455" max="4455" width="1.90625" style="1" customWidth="1"/>
    <col min="4456" max="4456" width="14.08984375" style="1" customWidth="1"/>
    <col min="4457" max="4457" width="1.90625" style="1" customWidth="1"/>
    <col min="4458" max="4458" width="14.08984375" style="1" customWidth="1"/>
    <col min="4459" max="4459" width="1.90625" style="1" customWidth="1"/>
    <col min="4460" max="4460" width="7.08984375" style="1" customWidth="1"/>
    <col min="4461" max="4694" width="8.90625" style="1"/>
    <col min="4695" max="4695" width="2.36328125" style="1" customWidth="1"/>
    <col min="4696" max="4696" width="6.36328125" style="1" customWidth="1"/>
    <col min="4697" max="4697" width="1.90625" style="1" customWidth="1"/>
    <col min="4698" max="4698" width="14.08984375" style="1" customWidth="1"/>
    <col min="4699" max="4699" width="1.90625" style="1" customWidth="1"/>
    <col min="4700" max="4700" width="14.08984375" style="1" customWidth="1"/>
    <col min="4701" max="4701" width="2.08984375" style="1" customWidth="1"/>
    <col min="4702" max="4702" width="14.08984375" style="1" customWidth="1"/>
    <col min="4703" max="4703" width="1.90625" style="1" customWidth="1"/>
    <col min="4704" max="4704" width="14.08984375" style="1" customWidth="1"/>
    <col min="4705" max="4705" width="1.90625" style="1" customWidth="1"/>
    <col min="4706" max="4706" width="14.08984375" style="1" customWidth="1"/>
    <col min="4707" max="4707" width="1.90625" style="1" customWidth="1"/>
    <col min="4708" max="4708" width="14.08984375" style="1" customWidth="1"/>
    <col min="4709" max="4709" width="1.90625" style="1" customWidth="1"/>
    <col min="4710" max="4710" width="14.08984375" style="1" customWidth="1"/>
    <col min="4711" max="4711" width="1.90625" style="1" customWidth="1"/>
    <col min="4712" max="4712" width="14.08984375" style="1" customWidth="1"/>
    <col min="4713" max="4713" width="1.90625" style="1" customWidth="1"/>
    <col min="4714" max="4714" width="14.08984375" style="1" customWidth="1"/>
    <col min="4715" max="4715" width="1.90625" style="1" customWidth="1"/>
    <col min="4716" max="4716" width="7.08984375" style="1" customWidth="1"/>
    <col min="4717" max="4950" width="8.90625" style="1"/>
    <col min="4951" max="4951" width="2.36328125" style="1" customWidth="1"/>
    <col min="4952" max="4952" width="6.36328125" style="1" customWidth="1"/>
    <col min="4953" max="4953" width="1.90625" style="1" customWidth="1"/>
    <col min="4954" max="4954" width="14.08984375" style="1" customWidth="1"/>
    <col min="4955" max="4955" width="1.90625" style="1" customWidth="1"/>
    <col min="4956" max="4956" width="14.08984375" style="1" customWidth="1"/>
    <col min="4957" max="4957" width="2.08984375" style="1" customWidth="1"/>
    <col min="4958" max="4958" width="14.08984375" style="1" customWidth="1"/>
    <col min="4959" max="4959" width="1.90625" style="1" customWidth="1"/>
    <col min="4960" max="4960" width="14.08984375" style="1" customWidth="1"/>
    <col min="4961" max="4961" width="1.90625" style="1" customWidth="1"/>
    <col min="4962" max="4962" width="14.08984375" style="1" customWidth="1"/>
    <col min="4963" max="4963" width="1.90625" style="1" customWidth="1"/>
    <col min="4964" max="4964" width="14.08984375" style="1" customWidth="1"/>
    <col min="4965" max="4965" width="1.90625" style="1" customWidth="1"/>
    <col min="4966" max="4966" width="14.08984375" style="1" customWidth="1"/>
    <col min="4967" max="4967" width="1.90625" style="1" customWidth="1"/>
    <col min="4968" max="4968" width="14.08984375" style="1" customWidth="1"/>
    <col min="4969" max="4969" width="1.90625" style="1" customWidth="1"/>
    <col min="4970" max="4970" width="14.08984375" style="1" customWidth="1"/>
    <col min="4971" max="4971" width="1.90625" style="1" customWidth="1"/>
    <col min="4972" max="4972" width="7.08984375" style="1" customWidth="1"/>
    <col min="4973" max="5206" width="8.90625" style="1"/>
    <col min="5207" max="5207" width="2.36328125" style="1" customWidth="1"/>
    <col min="5208" max="5208" width="6.36328125" style="1" customWidth="1"/>
    <col min="5209" max="5209" width="1.90625" style="1" customWidth="1"/>
    <col min="5210" max="5210" width="14.08984375" style="1" customWidth="1"/>
    <col min="5211" max="5211" width="1.90625" style="1" customWidth="1"/>
    <col min="5212" max="5212" width="14.08984375" style="1" customWidth="1"/>
    <col min="5213" max="5213" width="2.08984375" style="1" customWidth="1"/>
    <col min="5214" max="5214" width="14.08984375" style="1" customWidth="1"/>
    <col min="5215" max="5215" width="1.90625" style="1" customWidth="1"/>
    <col min="5216" max="5216" width="14.08984375" style="1" customWidth="1"/>
    <col min="5217" max="5217" width="1.90625" style="1" customWidth="1"/>
    <col min="5218" max="5218" width="14.08984375" style="1" customWidth="1"/>
    <col min="5219" max="5219" width="1.90625" style="1" customWidth="1"/>
    <col min="5220" max="5220" width="14.08984375" style="1" customWidth="1"/>
    <col min="5221" max="5221" width="1.90625" style="1" customWidth="1"/>
    <col min="5222" max="5222" width="14.08984375" style="1" customWidth="1"/>
    <col min="5223" max="5223" width="1.90625" style="1" customWidth="1"/>
    <col min="5224" max="5224" width="14.08984375" style="1" customWidth="1"/>
    <col min="5225" max="5225" width="1.90625" style="1" customWidth="1"/>
    <col min="5226" max="5226" width="14.08984375" style="1" customWidth="1"/>
    <col min="5227" max="5227" width="1.90625" style="1" customWidth="1"/>
    <col min="5228" max="5228" width="7.08984375" style="1" customWidth="1"/>
    <col min="5229" max="5462" width="8.90625" style="1"/>
    <col min="5463" max="5463" width="2.36328125" style="1" customWidth="1"/>
    <col min="5464" max="5464" width="6.36328125" style="1" customWidth="1"/>
    <col min="5465" max="5465" width="1.90625" style="1" customWidth="1"/>
    <col min="5466" max="5466" width="14.08984375" style="1" customWidth="1"/>
    <col min="5467" max="5467" width="1.90625" style="1" customWidth="1"/>
    <col min="5468" max="5468" width="14.08984375" style="1" customWidth="1"/>
    <col min="5469" max="5469" width="2.08984375" style="1" customWidth="1"/>
    <col min="5470" max="5470" width="14.08984375" style="1" customWidth="1"/>
    <col min="5471" max="5471" width="1.90625" style="1" customWidth="1"/>
    <col min="5472" max="5472" width="14.08984375" style="1" customWidth="1"/>
    <col min="5473" max="5473" width="1.90625" style="1" customWidth="1"/>
    <col min="5474" max="5474" width="14.08984375" style="1" customWidth="1"/>
    <col min="5475" max="5475" width="1.90625" style="1" customWidth="1"/>
    <col min="5476" max="5476" width="14.08984375" style="1" customWidth="1"/>
    <col min="5477" max="5477" width="1.90625" style="1" customWidth="1"/>
    <col min="5478" max="5478" width="14.08984375" style="1" customWidth="1"/>
    <col min="5479" max="5479" width="1.90625" style="1" customWidth="1"/>
    <col min="5480" max="5480" width="14.08984375" style="1" customWidth="1"/>
    <col min="5481" max="5481" width="1.90625" style="1" customWidth="1"/>
    <col min="5482" max="5482" width="14.08984375" style="1" customWidth="1"/>
    <col min="5483" max="5483" width="1.90625" style="1" customWidth="1"/>
    <col min="5484" max="5484" width="7.08984375" style="1" customWidth="1"/>
    <col min="5485" max="5718" width="8.90625" style="1"/>
    <col min="5719" max="5719" width="2.36328125" style="1" customWidth="1"/>
    <col min="5720" max="5720" width="6.36328125" style="1" customWidth="1"/>
    <col min="5721" max="5721" width="1.90625" style="1" customWidth="1"/>
    <col min="5722" max="5722" width="14.08984375" style="1" customWidth="1"/>
    <col min="5723" max="5723" width="1.90625" style="1" customWidth="1"/>
    <col min="5724" max="5724" width="14.08984375" style="1" customWidth="1"/>
    <col min="5725" max="5725" width="2.08984375" style="1" customWidth="1"/>
    <col min="5726" max="5726" width="14.08984375" style="1" customWidth="1"/>
    <col min="5727" max="5727" width="1.90625" style="1" customWidth="1"/>
    <col min="5728" max="5728" width="14.08984375" style="1" customWidth="1"/>
    <col min="5729" max="5729" width="1.90625" style="1" customWidth="1"/>
    <col min="5730" max="5730" width="14.08984375" style="1" customWidth="1"/>
    <col min="5731" max="5731" width="1.90625" style="1" customWidth="1"/>
    <col min="5732" max="5732" width="14.08984375" style="1" customWidth="1"/>
    <col min="5733" max="5733" width="1.90625" style="1" customWidth="1"/>
    <col min="5734" max="5734" width="14.08984375" style="1" customWidth="1"/>
    <col min="5735" max="5735" width="1.90625" style="1" customWidth="1"/>
    <col min="5736" max="5736" width="14.08984375" style="1" customWidth="1"/>
    <col min="5737" max="5737" width="1.90625" style="1" customWidth="1"/>
    <col min="5738" max="5738" width="14.08984375" style="1" customWidth="1"/>
    <col min="5739" max="5739" width="1.90625" style="1" customWidth="1"/>
    <col min="5740" max="5740" width="7.08984375" style="1" customWidth="1"/>
    <col min="5741" max="5974" width="8.90625" style="1"/>
    <col min="5975" max="5975" width="2.36328125" style="1" customWidth="1"/>
    <col min="5976" max="5976" width="6.36328125" style="1" customWidth="1"/>
    <col min="5977" max="5977" width="1.90625" style="1" customWidth="1"/>
    <col min="5978" max="5978" width="14.08984375" style="1" customWidth="1"/>
    <col min="5979" max="5979" width="1.90625" style="1" customWidth="1"/>
    <col min="5980" max="5980" width="14.08984375" style="1" customWidth="1"/>
    <col min="5981" max="5981" width="2.08984375" style="1" customWidth="1"/>
    <col min="5982" max="5982" width="14.08984375" style="1" customWidth="1"/>
    <col min="5983" max="5983" width="1.90625" style="1" customWidth="1"/>
    <col min="5984" max="5984" width="14.08984375" style="1" customWidth="1"/>
    <col min="5985" max="5985" width="1.90625" style="1" customWidth="1"/>
    <col min="5986" max="5986" width="14.08984375" style="1" customWidth="1"/>
    <col min="5987" max="5987" width="1.90625" style="1" customWidth="1"/>
    <col min="5988" max="5988" width="14.08984375" style="1" customWidth="1"/>
    <col min="5989" max="5989" width="1.90625" style="1" customWidth="1"/>
    <col min="5990" max="5990" width="14.08984375" style="1" customWidth="1"/>
    <col min="5991" max="5991" width="1.90625" style="1" customWidth="1"/>
    <col min="5992" max="5992" width="14.08984375" style="1" customWidth="1"/>
    <col min="5993" max="5993" width="1.90625" style="1" customWidth="1"/>
    <col min="5994" max="5994" width="14.08984375" style="1" customWidth="1"/>
    <col min="5995" max="5995" width="1.90625" style="1" customWidth="1"/>
    <col min="5996" max="5996" width="7.08984375" style="1" customWidth="1"/>
    <col min="5997" max="6230" width="8.90625" style="1"/>
    <col min="6231" max="6231" width="2.36328125" style="1" customWidth="1"/>
    <col min="6232" max="6232" width="6.36328125" style="1" customWidth="1"/>
    <col min="6233" max="6233" width="1.90625" style="1" customWidth="1"/>
    <col min="6234" max="6234" width="14.08984375" style="1" customWidth="1"/>
    <col min="6235" max="6235" width="1.90625" style="1" customWidth="1"/>
    <col min="6236" max="6236" width="14.08984375" style="1" customWidth="1"/>
    <col min="6237" max="6237" width="2.08984375" style="1" customWidth="1"/>
    <col min="6238" max="6238" width="14.08984375" style="1" customWidth="1"/>
    <col min="6239" max="6239" width="1.90625" style="1" customWidth="1"/>
    <col min="6240" max="6240" width="14.08984375" style="1" customWidth="1"/>
    <col min="6241" max="6241" width="1.90625" style="1" customWidth="1"/>
    <col min="6242" max="6242" width="14.08984375" style="1" customWidth="1"/>
    <col min="6243" max="6243" width="1.90625" style="1" customWidth="1"/>
    <col min="6244" max="6244" width="14.08984375" style="1" customWidth="1"/>
    <col min="6245" max="6245" width="1.90625" style="1" customWidth="1"/>
    <col min="6246" max="6246" width="14.08984375" style="1" customWidth="1"/>
    <col min="6247" max="6247" width="1.90625" style="1" customWidth="1"/>
    <col min="6248" max="6248" width="14.08984375" style="1" customWidth="1"/>
    <col min="6249" max="6249" width="1.90625" style="1" customWidth="1"/>
    <col min="6250" max="6250" width="14.08984375" style="1" customWidth="1"/>
    <col min="6251" max="6251" width="1.90625" style="1" customWidth="1"/>
    <col min="6252" max="6252" width="7.08984375" style="1" customWidth="1"/>
    <col min="6253" max="6486" width="8.90625" style="1"/>
    <col min="6487" max="6487" width="2.36328125" style="1" customWidth="1"/>
    <col min="6488" max="6488" width="6.36328125" style="1" customWidth="1"/>
    <col min="6489" max="6489" width="1.90625" style="1" customWidth="1"/>
    <col min="6490" max="6490" width="14.08984375" style="1" customWidth="1"/>
    <col min="6491" max="6491" width="1.90625" style="1" customWidth="1"/>
    <col min="6492" max="6492" width="14.08984375" style="1" customWidth="1"/>
    <col min="6493" max="6493" width="2.08984375" style="1" customWidth="1"/>
    <col min="6494" max="6494" width="14.08984375" style="1" customWidth="1"/>
    <col min="6495" max="6495" width="1.90625" style="1" customWidth="1"/>
    <col min="6496" max="6496" width="14.08984375" style="1" customWidth="1"/>
    <col min="6497" max="6497" width="1.90625" style="1" customWidth="1"/>
    <col min="6498" max="6498" width="14.08984375" style="1" customWidth="1"/>
    <col min="6499" max="6499" width="1.90625" style="1" customWidth="1"/>
    <col min="6500" max="6500" width="14.08984375" style="1" customWidth="1"/>
    <col min="6501" max="6501" width="1.90625" style="1" customWidth="1"/>
    <col min="6502" max="6502" width="14.08984375" style="1" customWidth="1"/>
    <col min="6503" max="6503" width="1.90625" style="1" customWidth="1"/>
    <col min="6504" max="6504" width="14.08984375" style="1" customWidth="1"/>
    <col min="6505" max="6505" width="1.90625" style="1" customWidth="1"/>
    <col min="6506" max="6506" width="14.08984375" style="1" customWidth="1"/>
    <col min="6507" max="6507" width="1.90625" style="1" customWidth="1"/>
    <col min="6508" max="6508" width="7.08984375" style="1" customWidth="1"/>
    <col min="6509" max="6742" width="8.90625" style="1"/>
    <col min="6743" max="6743" width="2.36328125" style="1" customWidth="1"/>
    <col min="6744" max="6744" width="6.36328125" style="1" customWidth="1"/>
    <col min="6745" max="6745" width="1.90625" style="1" customWidth="1"/>
    <col min="6746" max="6746" width="14.08984375" style="1" customWidth="1"/>
    <col min="6747" max="6747" width="1.90625" style="1" customWidth="1"/>
    <col min="6748" max="6748" width="14.08984375" style="1" customWidth="1"/>
    <col min="6749" max="6749" width="2.08984375" style="1" customWidth="1"/>
    <col min="6750" max="6750" width="14.08984375" style="1" customWidth="1"/>
    <col min="6751" max="6751" width="1.90625" style="1" customWidth="1"/>
    <col min="6752" max="6752" width="14.08984375" style="1" customWidth="1"/>
    <col min="6753" max="6753" width="1.90625" style="1" customWidth="1"/>
    <col min="6754" max="6754" width="14.08984375" style="1" customWidth="1"/>
    <col min="6755" max="6755" width="1.90625" style="1" customWidth="1"/>
    <col min="6756" max="6756" width="14.08984375" style="1" customWidth="1"/>
    <col min="6757" max="6757" width="1.90625" style="1" customWidth="1"/>
    <col min="6758" max="6758" width="14.08984375" style="1" customWidth="1"/>
    <col min="6759" max="6759" width="1.90625" style="1" customWidth="1"/>
    <col min="6760" max="6760" width="14.08984375" style="1" customWidth="1"/>
    <col min="6761" max="6761" width="1.90625" style="1" customWidth="1"/>
    <col min="6762" max="6762" width="14.08984375" style="1" customWidth="1"/>
    <col min="6763" max="6763" width="1.90625" style="1" customWidth="1"/>
    <col min="6764" max="6764" width="7.08984375" style="1" customWidth="1"/>
    <col min="6765" max="6998" width="8.90625" style="1"/>
    <col min="6999" max="6999" width="2.36328125" style="1" customWidth="1"/>
    <col min="7000" max="7000" width="6.36328125" style="1" customWidth="1"/>
    <col min="7001" max="7001" width="1.90625" style="1" customWidth="1"/>
    <col min="7002" max="7002" width="14.08984375" style="1" customWidth="1"/>
    <col min="7003" max="7003" width="1.90625" style="1" customWidth="1"/>
    <col min="7004" max="7004" width="14.08984375" style="1" customWidth="1"/>
    <col min="7005" max="7005" width="2.08984375" style="1" customWidth="1"/>
    <col min="7006" max="7006" width="14.08984375" style="1" customWidth="1"/>
    <col min="7007" max="7007" width="1.90625" style="1" customWidth="1"/>
    <col min="7008" max="7008" width="14.08984375" style="1" customWidth="1"/>
    <col min="7009" max="7009" width="1.90625" style="1" customWidth="1"/>
    <col min="7010" max="7010" width="14.08984375" style="1" customWidth="1"/>
    <col min="7011" max="7011" width="1.90625" style="1" customWidth="1"/>
    <col min="7012" max="7012" width="14.08984375" style="1" customWidth="1"/>
    <col min="7013" max="7013" width="1.90625" style="1" customWidth="1"/>
    <col min="7014" max="7014" width="14.08984375" style="1" customWidth="1"/>
    <col min="7015" max="7015" width="1.90625" style="1" customWidth="1"/>
    <col min="7016" max="7016" width="14.08984375" style="1" customWidth="1"/>
    <col min="7017" max="7017" width="1.90625" style="1" customWidth="1"/>
    <col min="7018" max="7018" width="14.08984375" style="1" customWidth="1"/>
    <col min="7019" max="7019" width="1.90625" style="1" customWidth="1"/>
    <col min="7020" max="7020" width="7.08984375" style="1" customWidth="1"/>
    <col min="7021" max="7254" width="8.90625" style="1"/>
    <col min="7255" max="7255" width="2.36328125" style="1" customWidth="1"/>
    <col min="7256" max="7256" width="6.36328125" style="1" customWidth="1"/>
    <col min="7257" max="7257" width="1.90625" style="1" customWidth="1"/>
    <col min="7258" max="7258" width="14.08984375" style="1" customWidth="1"/>
    <col min="7259" max="7259" width="1.90625" style="1" customWidth="1"/>
    <col min="7260" max="7260" width="14.08984375" style="1" customWidth="1"/>
    <col min="7261" max="7261" width="2.08984375" style="1" customWidth="1"/>
    <col min="7262" max="7262" width="14.08984375" style="1" customWidth="1"/>
    <col min="7263" max="7263" width="1.90625" style="1" customWidth="1"/>
    <col min="7264" max="7264" width="14.08984375" style="1" customWidth="1"/>
    <col min="7265" max="7265" width="1.90625" style="1" customWidth="1"/>
    <col min="7266" max="7266" width="14.08984375" style="1" customWidth="1"/>
    <col min="7267" max="7267" width="1.90625" style="1" customWidth="1"/>
    <col min="7268" max="7268" width="14.08984375" style="1" customWidth="1"/>
    <col min="7269" max="7269" width="1.90625" style="1" customWidth="1"/>
    <col min="7270" max="7270" width="14.08984375" style="1" customWidth="1"/>
    <col min="7271" max="7271" width="1.90625" style="1" customWidth="1"/>
    <col min="7272" max="7272" width="14.08984375" style="1" customWidth="1"/>
    <col min="7273" max="7273" width="1.90625" style="1" customWidth="1"/>
    <col min="7274" max="7274" width="14.08984375" style="1" customWidth="1"/>
    <col min="7275" max="7275" width="1.90625" style="1" customWidth="1"/>
    <col min="7276" max="7276" width="7.08984375" style="1" customWidth="1"/>
    <col min="7277" max="7510" width="8.90625" style="1"/>
    <col min="7511" max="7511" width="2.36328125" style="1" customWidth="1"/>
    <col min="7512" max="7512" width="6.36328125" style="1" customWidth="1"/>
    <col min="7513" max="7513" width="1.90625" style="1" customWidth="1"/>
    <col min="7514" max="7514" width="14.08984375" style="1" customWidth="1"/>
    <col min="7515" max="7515" width="1.90625" style="1" customWidth="1"/>
    <col min="7516" max="7516" width="14.08984375" style="1" customWidth="1"/>
    <col min="7517" max="7517" width="2.08984375" style="1" customWidth="1"/>
    <col min="7518" max="7518" width="14.08984375" style="1" customWidth="1"/>
    <col min="7519" max="7519" width="1.90625" style="1" customWidth="1"/>
    <col min="7520" max="7520" width="14.08984375" style="1" customWidth="1"/>
    <col min="7521" max="7521" width="1.90625" style="1" customWidth="1"/>
    <col min="7522" max="7522" width="14.08984375" style="1" customWidth="1"/>
    <col min="7523" max="7523" width="1.90625" style="1" customWidth="1"/>
    <col min="7524" max="7524" width="14.08984375" style="1" customWidth="1"/>
    <col min="7525" max="7525" width="1.90625" style="1" customWidth="1"/>
    <col min="7526" max="7526" width="14.08984375" style="1" customWidth="1"/>
    <col min="7527" max="7527" width="1.90625" style="1" customWidth="1"/>
    <col min="7528" max="7528" width="14.08984375" style="1" customWidth="1"/>
    <col min="7529" max="7529" width="1.90625" style="1" customWidth="1"/>
    <col min="7530" max="7530" width="14.08984375" style="1" customWidth="1"/>
    <col min="7531" max="7531" width="1.90625" style="1" customWidth="1"/>
    <col min="7532" max="7532" width="7.08984375" style="1" customWidth="1"/>
    <col min="7533" max="7766" width="8.90625" style="1"/>
    <col min="7767" max="7767" width="2.36328125" style="1" customWidth="1"/>
    <col min="7768" max="7768" width="6.36328125" style="1" customWidth="1"/>
    <col min="7769" max="7769" width="1.90625" style="1" customWidth="1"/>
    <col min="7770" max="7770" width="14.08984375" style="1" customWidth="1"/>
    <col min="7771" max="7771" width="1.90625" style="1" customWidth="1"/>
    <col min="7772" max="7772" width="14.08984375" style="1" customWidth="1"/>
    <col min="7773" max="7773" width="2.08984375" style="1" customWidth="1"/>
    <col min="7774" max="7774" width="14.08984375" style="1" customWidth="1"/>
    <col min="7775" max="7775" width="1.90625" style="1" customWidth="1"/>
    <col min="7776" max="7776" width="14.08984375" style="1" customWidth="1"/>
    <col min="7777" max="7777" width="1.90625" style="1" customWidth="1"/>
    <col min="7778" max="7778" width="14.08984375" style="1" customWidth="1"/>
    <col min="7779" max="7779" width="1.90625" style="1" customWidth="1"/>
    <col min="7780" max="7780" width="14.08984375" style="1" customWidth="1"/>
    <col min="7781" max="7781" width="1.90625" style="1" customWidth="1"/>
    <col min="7782" max="7782" width="14.08984375" style="1" customWidth="1"/>
    <col min="7783" max="7783" width="1.90625" style="1" customWidth="1"/>
    <col min="7784" max="7784" width="14.08984375" style="1" customWidth="1"/>
    <col min="7785" max="7785" width="1.90625" style="1" customWidth="1"/>
    <col min="7786" max="7786" width="14.08984375" style="1" customWidth="1"/>
    <col min="7787" max="7787" width="1.90625" style="1" customWidth="1"/>
    <col min="7788" max="7788" width="7.08984375" style="1" customWidth="1"/>
    <col min="7789" max="8022" width="8.90625" style="1"/>
    <col min="8023" max="8023" width="2.36328125" style="1" customWidth="1"/>
    <col min="8024" max="8024" width="6.36328125" style="1" customWidth="1"/>
    <col min="8025" max="8025" width="1.90625" style="1" customWidth="1"/>
    <col min="8026" max="8026" width="14.08984375" style="1" customWidth="1"/>
    <col min="8027" max="8027" width="1.90625" style="1" customWidth="1"/>
    <col min="8028" max="8028" width="14.08984375" style="1" customWidth="1"/>
    <col min="8029" max="8029" width="2.08984375" style="1" customWidth="1"/>
    <col min="8030" max="8030" width="14.08984375" style="1" customWidth="1"/>
    <col min="8031" max="8031" width="1.90625" style="1" customWidth="1"/>
    <col min="8032" max="8032" width="14.08984375" style="1" customWidth="1"/>
    <col min="8033" max="8033" width="1.90625" style="1" customWidth="1"/>
    <col min="8034" max="8034" width="14.08984375" style="1" customWidth="1"/>
    <col min="8035" max="8035" width="1.90625" style="1" customWidth="1"/>
    <col min="8036" max="8036" width="14.08984375" style="1" customWidth="1"/>
    <col min="8037" max="8037" width="1.90625" style="1" customWidth="1"/>
    <col min="8038" max="8038" width="14.08984375" style="1" customWidth="1"/>
    <col min="8039" max="8039" width="1.90625" style="1" customWidth="1"/>
    <col min="8040" max="8040" width="14.08984375" style="1" customWidth="1"/>
    <col min="8041" max="8041" width="1.90625" style="1" customWidth="1"/>
    <col min="8042" max="8042" width="14.08984375" style="1" customWidth="1"/>
    <col min="8043" max="8043" width="1.90625" style="1" customWidth="1"/>
    <col min="8044" max="8044" width="7.08984375" style="1" customWidth="1"/>
    <col min="8045" max="8278" width="8.90625" style="1"/>
    <col min="8279" max="8279" width="2.36328125" style="1" customWidth="1"/>
    <col min="8280" max="8280" width="6.36328125" style="1" customWidth="1"/>
    <col min="8281" max="8281" width="1.90625" style="1" customWidth="1"/>
    <col min="8282" max="8282" width="14.08984375" style="1" customWidth="1"/>
    <col min="8283" max="8283" width="1.90625" style="1" customWidth="1"/>
    <col min="8284" max="8284" width="14.08984375" style="1" customWidth="1"/>
    <col min="8285" max="8285" width="2.08984375" style="1" customWidth="1"/>
    <col min="8286" max="8286" width="14.08984375" style="1" customWidth="1"/>
    <col min="8287" max="8287" width="1.90625" style="1" customWidth="1"/>
    <col min="8288" max="8288" width="14.08984375" style="1" customWidth="1"/>
    <col min="8289" max="8289" width="1.90625" style="1" customWidth="1"/>
    <col min="8290" max="8290" width="14.08984375" style="1" customWidth="1"/>
    <col min="8291" max="8291" width="1.90625" style="1" customWidth="1"/>
    <col min="8292" max="8292" width="14.08984375" style="1" customWidth="1"/>
    <col min="8293" max="8293" width="1.90625" style="1" customWidth="1"/>
    <col min="8294" max="8294" width="14.08984375" style="1" customWidth="1"/>
    <col min="8295" max="8295" width="1.90625" style="1" customWidth="1"/>
    <col min="8296" max="8296" width="14.08984375" style="1" customWidth="1"/>
    <col min="8297" max="8297" width="1.90625" style="1" customWidth="1"/>
    <col min="8298" max="8298" width="14.08984375" style="1" customWidth="1"/>
    <col min="8299" max="8299" width="1.90625" style="1" customWidth="1"/>
    <col min="8300" max="8300" width="7.08984375" style="1" customWidth="1"/>
    <col min="8301" max="8534" width="8.90625" style="1"/>
    <col min="8535" max="8535" width="2.36328125" style="1" customWidth="1"/>
    <col min="8536" max="8536" width="6.36328125" style="1" customWidth="1"/>
    <col min="8537" max="8537" width="1.90625" style="1" customWidth="1"/>
    <col min="8538" max="8538" width="14.08984375" style="1" customWidth="1"/>
    <col min="8539" max="8539" width="1.90625" style="1" customWidth="1"/>
    <col min="8540" max="8540" width="14.08984375" style="1" customWidth="1"/>
    <col min="8541" max="8541" width="2.08984375" style="1" customWidth="1"/>
    <col min="8542" max="8542" width="14.08984375" style="1" customWidth="1"/>
    <col min="8543" max="8543" width="1.90625" style="1" customWidth="1"/>
    <col min="8544" max="8544" width="14.08984375" style="1" customWidth="1"/>
    <col min="8545" max="8545" width="1.90625" style="1" customWidth="1"/>
    <col min="8546" max="8546" width="14.08984375" style="1" customWidth="1"/>
    <col min="8547" max="8547" width="1.90625" style="1" customWidth="1"/>
    <col min="8548" max="8548" width="14.08984375" style="1" customWidth="1"/>
    <col min="8549" max="8549" width="1.90625" style="1" customWidth="1"/>
    <col min="8550" max="8550" width="14.08984375" style="1" customWidth="1"/>
    <col min="8551" max="8551" width="1.90625" style="1" customWidth="1"/>
    <col min="8552" max="8552" width="14.08984375" style="1" customWidth="1"/>
    <col min="8553" max="8553" width="1.90625" style="1" customWidth="1"/>
    <col min="8554" max="8554" width="14.08984375" style="1" customWidth="1"/>
    <col min="8555" max="8555" width="1.90625" style="1" customWidth="1"/>
    <col min="8556" max="8556" width="7.08984375" style="1" customWidth="1"/>
    <col min="8557" max="8790" width="8.90625" style="1"/>
    <col min="8791" max="8791" width="2.36328125" style="1" customWidth="1"/>
    <col min="8792" max="8792" width="6.36328125" style="1" customWidth="1"/>
    <col min="8793" max="8793" width="1.90625" style="1" customWidth="1"/>
    <col min="8794" max="8794" width="14.08984375" style="1" customWidth="1"/>
    <col min="8795" max="8795" width="1.90625" style="1" customWidth="1"/>
    <col min="8796" max="8796" width="14.08984375" style="1" customWidth="1"/>
    <col min="8797" max="8797" width="2.08984375" style="1" customWidth="1"/>
    <col min="8798" max="8798" width="14.08984375" style="1" customWidth="1"/>
    <col min="8799" max="8799" width="1.90625" style="1" customWidth="1"/>
    <col min="8800" max="8800" width="14.08984375" style="1" customWidth="1"/>
    <col min="8801" max="8801" width="1.90625" style="1" customWidth="1"/>
    <col min="8802" max="8802" width="14.08984375" style="1" customWidth="1"/>
    <col min="8803" max="8803" width="1.90625" style="1" customWidth="1"/>
    <col min="8804" max="8804" width="14.08984375" style="1" customWidth="1"/>
    <col min="8805" max="8805" width="1.90625" style="1" customWidth="1"/>
    <col min="8806" max="8806" width="14.08984375" style="1" customWidth="1"/>
    <col min="8807" max="8807" width="1.90625" style="1" customWidth="1"/>
    <col min="8808" max="8808" width="14.08984375" style="1" customWidth="1"/>
    <col min="8809" max="8809" width="1.90625" style="1" customWidth="1"/>
    <col min="8810" max="8810" width="14.08984375" style="1" customWidth="1"/>
    <col min="8811" max="8811" width="1.90625" style="1" customWidth="1"/>
    <col min="8812" max="8812" width="7.08984375" style="1" customWidth="1"/>
    <col min="8813" max="9046" width="8.90625" style="1"/>
    <col min="9047" max="9047" width="2.36328125" style="1" customWidth="1"/>
    <col min="9048" max="9048" width="6.36328125" style="1" customWidth="1"/>
    <col min="9049" max="9049" width="1.90625" style="1" customWidth="1"/>
    <col min="9050" max="9050" width="14.08984375" style="1" customWidth="1"/>
    <col min="9051" max="9051" width="1.90625" style="1" customWidth="1"/>
    <col min="9052" max="9052" width="14.08984375" style="1" customWidth="1"/>
    <col min="9053" max="9053" width="2.08984375" style="1" customWidth="1"/>
    <col min="9054" max="9054" width="14.08984375" style="1" customWidth="1"/>
    <col min="9055" max="9055" width="1.90625" style="1" customWidth="1"/>
    <col min="9056" max="9056" width="14.08984375" style="1" customWidth="1"/>
    <col min="9057" max="9057" width="1.90625" style="1" customWidth="1"/>
    <col min="9058" max="9058" width="14.08984375" style="1" customWidth="1"/>
    <col min="9059" max="9059" width="1.90625" style="1" customWidth="1"/>
    <col min="9060" max="9060" width="14.08984375" style="1" customWidth="1"/>
    <col min="9061" max="9061" width="1.90625" style="1" customWidth="1"/>
    <col min="9062" max="9062" width="14.08984375" style="1" customWidth="1"/>
    <col min="9063" max="9063" width="1.90625" style="1" customWidth="1"/>
    <col min="9064" max="9064" width="14.08984375" style="1" customWidth="1"/>
    <col min="9065" max="9065" width="1.90625" style="1" customWidth="1"/>
    <col min="9066" max="9066" width="14.08984375" style="1" customWidth="1"/>
    <col min="9067" max="9067" width="1.90625" style="1" customWidth="1"/>
    <col min="9068" max="9068" width="7.08984375" style="1" customWidth="1"/>
    <col min="9069" max="9302" width="8.90625" style="1"/>
    <col min="9303" max="9303" width="2.36328125" style="1" customWidth="1"/>
    <col min="9304" max="9304" width="6.36328125" style="1" customWidth="1"/>
    <col min="9305" max="9305" width="1.90625" style="1" customWidth="1"/>
    <col min="9306" max="9306" width="14.08984375" style="1" customWidth="1"/>
    <col min="9307" max="9307" width="1.90625" style="1" customWidth="1"/>
    <col min="9308" max="9308" width="14.08984375" style="1" customWidth="1"/>
    <col min="9309" max="9309" width="2.08984375" style="1" customWidth="1"/>
    <col min="9310" max="9310" width="14.08984375" style="1" customWidth="1"/>
    <col min="9311" max="9311" width="1.90625" style="1" customWidth="1"/>
    <col min="9312" max="9312" width="14.08984375" style="1" customWidth="1"/>
    <col min="9313" max="9313" width="1.90625" style="1" customWidth="1"/>
    <col min="9314" max="9314" width="14.08984375" style="1" customWidth="1"/>
    <col min="9315" max="9315" width="1.90625" style="1" customWidth="1"/>
    <col min="9316" max="9316" width="14.08984375" style="1" customWidth="1"/>
    <col min="9317" max="9317" width="1.90625" style="1" customWidth="1"/>
    <col min="9318" max="9318" width="14.08984375" style="1" customWidth="1"/>
    <col min="9319" max="9319" width="1.90625" style="1" customWidth="1"/>
    <col min="9320" max="9320" width="14.08984375" style="1" customWidth="1"/>
    <col min="9321" max="9321" width="1.90625" style="1" customWidth="1"/>
    <col min="9322" max="9322" width="14.08984375" style="1" customWidth="1"/>
    <col min="9323" max="9323" width="1.90625" style="1" customWidth="1"/>
    <col min="9324" max="9324" width="7.08984375" style="1" customWidth="1"/>
    <col min="9325" max="9558" width="8.90625" style="1"/>
    <col min="9559" max="9559" width="2.36328125" style="1" customWidth="1"/>
    <col min="9560" max="9560" width="6.36328125" style="1" customWidth="1"/>
    <col min="9561" max="9561" width="1.90625" style="1" customWidth="1"/>
    <col min="9562" max="9562" width="14.08984375" style="1" customWidth="1"/>
    <col min="9563" max="9563" width="1.90625" style="1" customWidth="1"/>
    <col min="9564" max="9564" width="14.08984375" style="1" customWidth="1"/>
    <col min="9565" max="9565" width="2.08984375" style="1" customWidth="1"/>
    <col min="9566" max="9566" width="14.08984375" style="1" customWidth="1"/>
    <col min="9567" max="9567" width="1.90625" style="1" customWidth="1"/>
    <col min="9568" max="9568" width="14.08984375" style="1" customWidth="1"/>
    <col min="9569" max="9569" width="1.90625" style="1" customWidth="1"/>
    <col min="9570" max="9570" width="14.08984375" style="1" customWidth="1"/>
    <col min="9571" max="9571" width="1.90625" style="1" customWidth="1"/>
    <col min="9572" max="9572" width="14.08984375" style="1" customWidth="1"/>
    <col min="9573" max="9573" width="1.90625" style="1" customWidth="1"/>
    <col min="9574" max="9574" width="14.08984375" style="1" customWidth="1"/>
    <col min="9575" max="9575" width="1.90625" style="1" customWidth="1"/>
    <col min="9576" max="9576" width="14.08984375" style="1" customWidth="1"/>
    <col min="9577" max="9577" width="1.90625" style="1" customWidth="1"/>
    <col min="9578" max="9578" width="14.08984375" style="1" customWidth="1"/>
    <col min="9579" max="9579" width="1.90625" style="1" customWidth="1"/>
    <col min="9580" max="9580" width="7.08984375" style="1" customWidth="1"/>
    <col min="9581" max="9814" width="8.90625" style="1"/>
    <col min="9815" max="9815" width="2.36328125" style="1" customWidth="1"/>
    <col min="9816" max="9816" width="6.36328125" style="1" customWidth="1"/>
    <col min="9817" max="9817" width="1.90625" style="1" customWidth="1"/>
    <col min="9818" max="9818" width="14.08984375" style="1" customWidth="1"/>
    <col min="9819" max="9819" width="1.90625" style="1" customWidth="1"/>
    <col min="9820" max="9820" width="14.08984375" style="1" customWidth="1"/>
    <col min="9821" max="9821" width="2.08984375" style="1" customWidth="1"/>
    <col min="9822" max="9822" width="14.08984375" style="1" customWidth="1"/>
    <col min="9823" max="9823" width="1.90625" style="1" customWidth="1"/>
    <col min="9824" max="9824" width="14.08984375" style="1" customWidth="1"/>
    <col min="9825" max="9825" width="1.90625" style="1" customWidth="1"/>
    <col min="9826" max="9826" width="14.08984375" style="1" customWidth="1"/>
    <col min="9827" max="9827" width="1.90625" style="1" customWidth="1"/>
    <col min="9828" max="9828" width="14.08984375" style="1" customWidth="1"/>
    <col min="9829" max="9829" width="1.90625" style="1" customWidth="1"/>
    <col min="9830" max="9830" width="14.08984375" style="1" customWidth="1"/>
    <col min="9831" max="9831" width="1.90625" style="1" customWidth="1"/>
    <col min="9832" max="9832" width="14.08984375" style="1" customWidth="1"/>
    <col min="9833" max="9833" width="1.90625" style="1" customWidth="1"/>
    <col min="9834" max="9834" width="14.08984375" style="1" customWidth="1"/>
    <col min="9835" max="9835" width="1.90625" style="1" customWidth="1"/>
    <col min="9836" max="9836" width="7.08984375" style="1" customWidth="1"/>
    <col min="9837" max="10070" width="8.90625" style="1"/>
    <col min="10071" max="10071" width="2.36328125" style="1" customWidth="1"/>
    <col min="10072" max="10072" width="6.36328125" style="1" customWidth="1"/>
    <col min="10073" max="10073" width="1.90625" style="1" customWidth="1"/>
    <col min="10074" max="10074" width="14.08984375" style="1" customWidth="1"/>
    <col min="10075" max="10075" width="1.90625" style="1" customWidth="1"/>
    <col min="10076" max="10076" width="14.08984375" style="1" customWidth="1"/>
    <col min="10077" max="10077" width="2.08984375" style="1" customWidth="1"/>
    <col min="10078" max="10078" width="14.08984375" style="1" customWidth="1"/>
    <col min="10079" max="10079" width="1.90625" style="1" customWidth="1"/>
    <col min="10080" max="10080" width="14.08984375" style="1" customWidth="1"/>
    <col min="10081" max="10081" width="1.90625" style="1" customWidth="1"/>
    <col min="10082" max="10082" width="14.08984375" style="1" customWidth="1"/>
    <col min="10083" max="10083" width="1.90625" style="1" customWidth="1"/>
    <col min="10084" max="10084" width="14.08984375" style="1" customWidth="1"/>
    <col min="10085" max="10085" width="1.90625" style="1" customWidth="1"/>
    <col min="10086" max="10086" width="14.08984375" style="1" customWidth="1"/>
    <col min="10087" max="10087" width="1.90625" style="1" customWidth="1"/>
    <col min="10088" max="10088" width="14.08984375" style="1" customWidth="1"/>
    <col min="10089" max="10089" width="1.90625" style="1" customWidth="1"/>
    <col min="10090" max="10090" width="14.08984375" style="1" customWidth="1"/>
    <col min="10091" max="10091" width="1.90625" style="1" customWidth="1"/>
    <col min="10092" max="10092" width="7.08984375" style="1" customWidth="1"/>
    <col min="10093" max="10326" width="8.90625" style="1"/>
    <col min="10327" max="10327" width="2.36328125" style="1" customWidth="1"/>
    <col min="10328" max="10328" width="6.36328125" style="1" customWidth="1"/>
    <col min="10329" max="10329" width="1.90625" style="1" customWidth="1"/>
    <col min="10330" max="10330" width="14.08984375" style="1" customWidth="1"/>
    <col min="10331" max="10331" width="1.90625" style="1" customWidth="1"/>
    <col min="10332" max="10332" width="14.08984375" style="1" customWidth="1"/>
    <col min="10333" max="10333" width="2.08984375" style="1" customWidth="1"/>
    <col min="10334" max="10334" width="14.08984375" style="1" customWidth="1"/>
    <col min="10335" max="10335" width="1.90625" style="1" customWidth="1"/>
    <col min="10336" max="10336" width="14.08984375" style="1" customWidth="1"/>
    <col min="10337" max="10337" width="1.90625" style="1" customWidth="1"/>
    <col min="10338" max="10338" width="14.08984375" style="1" customWidth="1"/>
    <col min="10339" max="10339" width="1.90625" style="1" customWidth="1"/>
    <col min="10340" max="10340" width="14.08984375" style="1" customWidth="1"/>
    <col min="10341" max="10341" width="1.90625" style="1" customWidth="1"/>
    <col min="10342" max="10342" width="14.08984375" style="1" customWidth="1"/>
    <col min="10343" max="10343" width="1.90625" style="1" customWidth="1"/>
    <col min="10344" max="10344" width="14.08984375" style="1" customWidth="1"/>
    <col min="10345" max="10345" width="1.90625" style="1" customWidth="1"/>
    <col min="10346" max="10346" width="14.08984375" style="1" customWidth="1"/>
    <col min="10347" max="10347" width="1.90625" style="1" customWidth="1"/>
    <col min="10348" max="10348" width="7.08984375" style="1" customWidth="1"/>
    <col min="10349" max="10582" width="8.90625" style="1"/>
    <col min="10583" max="10583" width="2.36328125" style="1" customWidth="1"/>
    <col min="10584" max="10584" width="6.36328125" style="1" customWidth="1"/>
    <col min="10585" max="10585" width="1.90625" style="1" customWidth="1"/>
    <col min="10586" max="10586" width="14.08984375" style="1" customWidth="1"/>
    <col min="10587" max="10587" width="1.90625" style="1" customWidth="1"/>
    <col min="10588" max="10588" width="14.08984375" style="1" customWidth="1"/>
    <col min="10589" max="10589" width="2.08984375" style="1" customWidth="1"/>
    <col min="10590" max="10590" width="14.08984375" style="1" customWidth="1"/>
    <col min="10591" max="10591" width="1.90625" style="1" customWidth="1"/>
    <col min="10592" max="10592" width="14.08984375" style="1" customWidth="1"/>
    <col min="10593" max="10593" width="1.90625" style="1" customWidth="1"/>
    <col min="10594" max="10594" width="14.08984375" style="1" customWidth="1"/>
    <col min="10595" max="10595" width="1.90625" style="1" customWidth="1"/>
    <col min="10596" max="10596" width="14.08984375" style="1" customWidth="1"/>
    <col min="10597" max="10597" width="1.90625" style="1" customWidth="1"/>
    <col min="10598" max="10598" width="14.08984375" style="1" customWidth="1"/>
    <col min="10599" max="10599" width="1.90625" style="1" customWidth="1"/>
    <col min="10600" max="10600" width="14.08984375" style="1" customWidth="1"/>
    <col min="10601" max="10601" width="1.90625" style="1" customWidth="1"/>
    <col min="10602" max="10602" width="14.08984375" style="1" customWidth="1"/>
    <col min="10603" max="10603" width="1.90625" style="1" customWidth="1"/>
    <col min="10604" max="10604" width="7.08984375" style="1" customWidth="1"/>
    <col min="10605" max="10838" width="8.90625" style="1"/>
    <col min="10839" max="10839" width="2.36328125" style="1" customWidth="1"/>
    <col min="10840" max="10840" width="6.36328125" style="1" customWidth="1"/>
    <col min="10841" max="10841" width="1.90625" style="1" customWidth="1"/>
    <col min="10842" max="10842" width="14.08984375" style="1" customWidth="1"/>
    <col min="10843" max="10843" width="1.90625" style="1" customWidth="1"/>
    <col min="10844" max="10844" width="14.08984375" style="1" customWidth="1"/>
    <col min="10845" max="10845" width="2.08984375" style="1" customWidth="1"/>
    <col min="10846" max="10846" width="14.08984375" style="1" customWidth="1"/>
    <col min="10847" max="10847" width="1.90625" style="1" customWidth="1"/>
    <col min="10848" max="10848" width="14.08984375" style="1" customWidth="1"/>
    <col min="10849" max="10849" width="1.90625" style="1" customWidth="1"/>
    <col min="10850" max="10850" width="14.08984375" style="1" customWidth="1"/>
    <col min="10851" max="10851" width="1.90625" style="1" customWidth="1"/>
    <col min="10852" max="10852" width="14.08984375" style="1" customWidth="1"/>
    <col min="10853" max="10853" width="1.90625" style="1" customWidth="1"/>
    <col min="10854" max="10854" width="14.08984375" style="1" customWidth="1"/>
    <col min="10855" max="10855" width="1.90625" style="1" customWidth="1"/>
    <col min="10856" max="10856" width="14.08984375" style="1" customWidth="1"/>
    <col min="10857" max="10857" width="1.90625" style="1" customWidth="1"/>
    <col min="10858" max="10858" width="14.08984375" style="1" customWidth="1"/>
    <col min="10859" max="10859" width="1.90625" style="1" customWidth="1"/>
    <col min="10860" max="10860" width="7.08984375" style="1" customWidth="1"/>
    <col min="10861" max="11094" width="8.90625" style="1"/>
    <col min="11095" max="11095" width="2.36328125" style="1" customWidth="1"/>
    <col min="11096" max="11096" width="6.36328125" style="1" customWidth="1"/>
    <col min="11097" max="11097" width="1.90625" style="1" customWidth="1"/>
    <col min="11098" max="11098" width="14.08984375" style="1" customWidth="1"/>
    <col min="11099" max="11099" width="1.90625" style="1" customWidth="1"/>
    <col min="11100" max="11100" width="14.08984375" style="1" customWidth="1"/>
    <col min="11101" max="11101" width="2.08984375" style="1" customWidth="1"/>
    <col min="11102" max="11102" width="14.08984375" style="1" customWidth="1"/>
    <col min="11103" max="11103" width="1.90625" style="1" customWidth="1"/>
    <col min="11104" max="11104" width="14.08984375" style="1" customWidth="1"/>
    <col min="11105" max="11105" width="1.90625" style="1" customWidth="1"/>
    <col min="11106" max="11106" width="14.08984375" style="1" customWidth="1"/>
    <col min="11107" max="11107" width="1.90625" style="1" customWidth="1"/>
    <col min="11108" max="11108" width="14.08984375" style="1" customWidth="1"/>
    <col min="11109" max="11109" width="1.90625" style="1" customWidth="1"/>
    <col min="11110" max="11110" width="14.08984375" style="1" customWidth="1"/>
    <col min="11111" max="11111" width="1.90625" style="1" customWidth="1"/>
    <col min="11112" max="11112" width="14.08984375" style="1" customWidth="1"/>
    <col min="11113" max="11113" width="1.90625" style="1" customWidth="1"/>
    <col min="11114" max="11114" width="14.08984375" style="1" customWidth="1"/>
    <col min="11115" max="11115" width="1.90625" style="1" customWidth="1"/>
    <col min="11116" max="11116" width="7.08984375" style="1" customWidth="1"/>
    <col min="11117" max="11350" width="8.90625" style="1"/>
    <col min="11351" max="11351" width="2.36328125" style="1" customWidth="1"/>
    <col min="11352" max="11352" width="6.36328125" style="1" customWidth="1"/>
    <col min="11353" max="11353" width="1.90625" style="1" customWidth="1"/>
    <col min="11354" max="11354" width="14.08984375" style="1" customWidth="1"/>
    <col min="11355" max="11355" width="1.90625" style="1" customWidth="1"/>
    <col min="11356" max="11356" width="14.08984375" style="1" customWidth="1"/>
    <col min="11357" max="11357" width="2.08984375" style="1" customWidth="1"/>
    <col min="11358" max="11358" width="14.08984375" style="1" customWidth="1"/>
    <col min="11359" max="11359" width="1.90625" style="1" customWidth="1"/>
    <col min="11360" max="11360" width="14.08984375" style="1" customWidth="1"/>
    <col min="11361" max="11361" width="1.90625" style="1" customWidth="1"/>
    <col min="11362" max="11362" width="14.08984375" style="1" customWidth="1"/>
    <col min="11363" max="11363" width="1.90625" style="1" customWidth="1"/>
    <col min="11364" max="11364" width="14.08984375" style="1" customWidth="1"/>
    <col min="11365" max="11365" width="1.90625" style="1" customWidth="1"/>
    <col min="11366" max="11366" width="14.08984375" style="1" customWidth="1"/>
    <col min="11367" max="11367" width="1.90625" style="1" customWidth="1"/>
    <col min="11368" max="11368" width="14.08984375" style="1" customWidth="1"/>
    <col min="11369" max="11369" width="1.90625" style="1" customWidth="1"/>
    <col min="11370" max="11370" width="14.08984375" style="1" customWidth="1"/>
    <col min="11371" max="11371" width="1.90625" style="1" customWidth="1"/>
    <col min="11372" max="11372" width="7.08984375" style="1" customWidth="1"/>
    <col min="11373" max="11606" width="8.90625" style="1"/>
    <col min="11607" max="11607" width="2.36328125" style="1" customWidth="1"/>
    <col min="11608" max="11608" width="6.36328125" style="1" customWidth="1"/>
    <col min="11609" max="11609" width="1.90625" style="1" customWidth="1"/>
    <col min="11610" max="11610" width="14.08984375" style="1" customWidth="1"/>
    <col min="11611" max="11611" width="1.90625" style="1" customWidth="1"/>
    <col min="11612" max="11612" width="14.08984375" style="1" customWidth="1"/>
    <col min="11613" max="11613" width="2.08984375" style="1" customWidth="1"/>
    <col min="11614" max="11614" width="14.08984375" style="1" customWidth="1"/>
    <col min="11615" max="11615" width="1.90625" style="1" customWidth="1"/>
    <col min="11616" max="11616" width="14.08984375" style="1" customWidth="1"/>
    <col min="11617" max="11617" width="1.90625" style="1" customWidth="1"/>
    <col min="11618" max="11618" width="14.08984375" style="1" customWidth="1"/>
    <col min="11619" max="11619" width="1.90625" style="1" customWidth="1"/>
    <col min="11620" max="11620" width="14.08984375" style="1" customWidth="1"/>
    <col min="11621" max="11621" width="1.90625" style="1" customWidth="1"/>
    <col min="11622" max="11622" width="14.08984375" style="1" customWidth="1"/>
    <col min="11623" max="11623" width="1.90625" style="1" customWidth="1"/>
    <col min="11624" max="11624" width="14.08984375" style="1" customWidth="1"/>
    <col min="11625" max="11625" width="1.90625" style="1" customWidth="1"/>
    <col min="11626" max="11626" width="14.08984375" style="1" customWidth="1"/>
    <col min="11627" max="11627" width="1.90625" style="1" customWidth="1"/>
    <col min="11628" max="11628" width="7.08984375" style="1" customWidth="1"/>
    <col min="11629" max="11862" width="8.90625" style="1"/>
    <col min="11863" max="11863" width="2.36328125" style="1" customWidth="1"/>
    <col min="11864" max="11864" width="6.36328125" style="1" customWidth="1"/>
    <col min="11865" max="11865" width="1.90625" style="1" customWidth="1"/>
    <col min="11866" max="11866" width="14.08984375" style="1" customWidth="1"/>
    <col min="11867" max="11867" width="1.90625" style="1" customWidth="1"/>
    <col min="11868" max="11868" width="14.08984375" style="1" customWidth="1"/>
    <col min="11869" max="11869" width="2.08984375" style="1" customWidth="1"/>
    <col min="11870" max="11870" width="14.08984375" style="1" customWidth="1"/>
    <col min="11871" max="11871" width="1.90625" style="1" customWidth="1"/>
    <col min="11872" max="11872" width="14.08984375" style="1" customWidth="1"/>
    <col min="11873" max="11873" width="1.90625" style="1" customWidth="1"/>
    <col min="11874" max="11874" width="14.08984375" style="1" customWidth="1"/>
    <col min="11875" max="11875" width="1.90625" style="1" customWidth="1"/>
    <col min="11876" max="11876" width="14.08984375" style="1" customWidth="1"/>
    <col min="11877" max="11877" width="1.90625" style="1" customWidth="1"/>
    <col min="11878" max="11878" width="14.08984375" style="1" customWidth="1"/>
    <col min="11879" max="11879" width="1.90625" style="1" customWidth="1"/>
    <col min="11880" max="11880" width="14.08984375" style="1" customWidth="1"/>
    <col min="11881" max="11881" width="1.90625" style="1" customWidth="1"/>
    <col min="11882" max="11882" width="14.08984375" style="1" customWidth="1"/>
    <col min="11883" max="11883" width="1.90625" style="1" customWidth="1"/>
    <col min="11884" max="11884" width="7.08984375" style="1" customWidth="1"/>
    <col min="11885" max="12118" width="8.90625" style="1"/>
    <col min="12119" max="12119" width="2.36328125" style="1" customWidth="1"/>
    <col min="12120" max="12120" width="6.36328125" style="1" customWidth="1"/>
    <col min="12121" max="12121" width="1.90625" style="1" customWidth="1"/>
    <col min="12122" max="12122" width="14.08984375" style="1" customWidth="1"/>
    <col min="12123" max="12123" width="1.90625" style="1" customWidth="1"/>
    <col min="12124" max="12124" width="14.08984375" style="1" customWidth="1"/>
    <col min="12125" max="12125" width="2.08984375" style="1" customWidth="1"/>
    <col min="12126" max="12126" width="14.08984375" style="1" customWidth="1"/>
    <col min="12127" max="12127" width="1.90625" style="1" customWidth="1"/>
    <col min="12128" max="12128" width="14.08984375" style="1" customWidth="1"/>
    <col min="12129" max="12129" width="1.90625" style="1" customWidth="1"/>
    <col min="12130" max="12130" width="14.08984375" style="1" customWidth="1"/>
    <col min="12131" max="12131" width="1.90625" style="1" customWidth="1"/>
    <col min="12132" max="12132" width="14.08984375" style="1" customWidth="1"/>
    <col min="12133" max="12133" width="1.90625" style="1" customWidth="1"/>
    <col min="12134" max="12134" width="14.08984375" style="1" customWidth="1"/>
    <col min="12135" max="12135" width="1.90625" style="1" customWidth="1"/>
    <col min="12136" max="12136" width="14.08984375" style="1" customWidth="1"/>
    <col min="12137" max="12137" width="1.90625" style="1" customWidth="1"/>
    <col min="12138" max="12138" width="14.08984375" style="1" customWidth="1"/>
    <col min="12139" max="12139" width="1.90625" style="1" customWidth="1"/>
    <col min="12140" max="12140" width="7.08984375" style="1" customWidth="1"/>
    <col min="12141" max="12374" width="8.90625" style="1"/>
    <col min="12375" max="12375" width="2.36328125" style="1" customWidth="1"/>
    <col min="12376" max="12376" width="6.36328125" style="1" customWidth="1"/>
    <col min="12377" max="12377" width="1.90625" style="1" customWidth="1"/>
    <col min="12378" max="12378" width="14.08984375" style="1" customWidth="1"/>
    <col min="12379" max="12379" width="1.90625" style="1" customWidth="1"/>
    <col min="12380" max="12380" width="14.08984375" style="1" customWidth="1"/>
    <col min="12381" max="12381" width="2.08984375" style="1" customWidth="1"/>
    <col min="12382" max="12382" width="14.08984375" style="1" customWidth="1"/>
    <col min="12383" max="12383" width="1.90625" style="1" customWidth="1"/>
    <col min="12384" max="12384" width="14.08984375" style="1" customWidth="1"/>
    <col min="12385" max="12385" width="1.90625" style="1" customWidth="1"/>
    <col min="12386" max="12386" width="14.08984375" style="1" customWidth="1"/>
    <col min="12387" max="12387" width="1.90625" style="1" customWidth="1"/>
    <col min="12388" max="12388" width="14.08984375" style="1" customWidth="1"/>
    <col min="12389" max="12389" width="1.90625" style="1" customWidth="1"/>
    <col min="12390" max="12390" width="14.08984375" style="1" customWidth="1"/>
    <col min="12391" max="12391" width="1.90625" style="1" customWidth="1"/>
    <col min="12392" max="12392" width="14.08984375" style="1" customWidth="1"/>
    <col min="12393" max="12393" width="1.90625" style="1" customWidth="1"/>
    <col min="12394" max="12394" width="14.08984375" style="1" customWidth="1"/>
    <col min="12395" max="12395" width="1.90625" style="1" customWidth="1"/>
    <col min="12396" max="12396" width="7.08984375" style="1" customWidth="1"/>
    <col min="12397" max="12630" width="8.90625" style="1"/>
    <col min="12631" max="12631" width="2.36328125" style="1" customWidth="1"/>
    <col min="12632" max="12632" width="6.36328125" style="1" customWidth="1"/>
    <col min="12633" max="12633" width="1.90625" style="1" customWidth="1"/>
    <col min="12634" max="12634" width="14.08984375" style="1" customWidth="1"/>
    <col min="12635" max="12635" width="1.90625" style="1" customWidth="1"/>
    <col min="12636" max="12636" width="14.08984375" style="1" customWidth="1"/>
    <col min="12637" max="12637" width="2.08984375" style="1" customWidth="1"/>
    <col min="12638" max="12638" width="14.08984375" style="1" customWidth="1"/>
    <col min="12639" max="12639" width="1.90625" style="1" customWidth="1"/>
    <col min="12640" max="12640" width="14.08984375" style="1" customWidth="1"/>
    <col min="12641" max="12641" width="1.90625" style="1" customWidth="1"/>
    <col min="12642" max="12642" width="14.08984375" style="1" customWidth="1"/>
    <col min="12643" max="12643" width="1.90625" style="1" customWidth="1"/>
    <col min="12644" max="12644" width="14.08984375" style="1" customWidth="1"/>
    <col min="12645" max="12645" width="1.90625" style="1" customWidth="1"/>
    <col min="12646" max="12646" width="14.08984375" style="1" customWidth="1"/>
    <col min="12647" max="12647" width="1.90625" style="1" customWidth="1"/>
    <col min="12648" max="12648" width="14.08984375" style="1" customWidth="1"/>
    <col min="12649" max="12649" width="1.90625" style="1" customWidth="1"/>
    <col min="12650" max="12650" width="14.08984375" style="1" customWidth="1"/>
    <col min="12651" max="12651" width="1.90625" style="1" customWidth="1"/>
    <col min="12652" max="12652" width="7.08984375" style="1" customWidth="1"/>
    <col min="12653" max="12886" width="8.90625" style="1"/>
    <col min="12887" max="12887" width="2.36328125" style="1" customWidth="1"/>
    <col min="12888" max="12888" width="6.36328125" style="1" customWidth="1"/>
    <col min="12889" max="12889" width="1.90625" style="1" customWidth="1"/>
    <col min="12890" max="12890" width="14.08984375" style="1" customWidth="1"/>
    <col min="12891" max="12891" width="1.90625" style="1" customWidth="1"/>
    <col min="12892" max="12892" width="14.08984375" style="1" customWidth="1"/>
    <col min="12893" max="12893" width="2.08984375" style="1" customWidth="1"/>
    <col min="12894" max="12894" width="14.08984375" style="1" customWidth="1"/>
    <col min="12895" max="12895" width="1.90625" style="1" customWidth="1"/>
    <col min="12896" max="12896" width="14.08984375" style="1" customWidth="1"/>
    <col min="12897" max="12897" width="1.90625" style="1" customWidth="1"/>
    <col min="12898" max="12898" width="14.08984375" style="1" customWidth="1"/>
    <col min="12899" max="12899" width="1.90625" style="1" customWidth="1"/>
    <col min="12900" max="12900" width="14.08984375" style="1" customWidth="1"/>
    <col min="12901" max="12901" width="1.90625" style="1" customWidth="1"/>
    <col min="12902" max="12902" width="14.08984375" style="1" customWidth="1"/>
    <col min="12903" max="12903" width="1.90625" style="1" customWidth="1"/>
    <col min="12904" max="12904" width="14.08984375" style="1" customWidth="1"/>
    <col min="12905" max="12905" width="1.90625" style="1" customWidth="1"/>
    <col min="12906" max="12906" width="14.08984375" style="1" customWidth="1"/>
    <col min="12907" max="12907" width="1.90625" style="1" customWidth="1"/>
    <col min="12908" max="12908" width="7.08984375" style="1" customWidth="1"/>
    <col min="12909" max="13142" width="8.90625" style="1"/>
    <col min="13143" max="13143" width="2.36328125" style="1" customWidth="1"/>
    <col min="13144" max="13144" width="6.36328125" style="1" customWidth="1"/>
    <col min="13145" max="13145" width="1.90625" style="1" customWidth="1"/>
    <col min="13146" max="13146" width="14.08984375" style="1" customWidth="1"/>
    <col min="13147" max="13147" width="1.90625" style="1" customWidth="1"/>
    <col min="13148" max="13148" width="14.08984375" style="1" customWidth="1"/>
    <col min="13149" max="13149" width="2.08984375" style="1" customWidth="1"/>
    <col min="13150" max="13150" width="14.08984375" style="1" customWidth="1"/>
    <col min="13151" max="13151" width="1.90625" style="1" customWidth="1"/>
    <col min="13152" max="13152" width="14.08984375" style="1" customWidth="1"/>
    <col min="13153" max="13153" width="1.90625" style="1" customWidth="1"/>
    <col min="13154" max="13154" width="14.08984375" style="1" customWidth="1"/>
    <col min="13155" max="13155" width="1.90625" style="1" customWidth="1"/>
    <col min="13156" max="13156" width="14.08984375" style="1" customWidth="1"/>
    <col min="13157" max="13157" width="1.90625" style="1" customWidth="1"/>
    <col min="13158" max="13158" width="14.08984375" style="1" customWidth="1"/>
    <col min="13159" max="13159" width="1.90625" style="1" customWidth="1"/>
    <col min="13160" max="13160" width="14.08984375" style="1" customWidth="1"/>
    <col min="13161" max="13161" width="1.90625" style="1" customWidth="1"/>
    <col min="13162" max="13162" width="14.08984375" style="1" customWidth="1"/>
    <col min="13163" max="13163" width="1.90625" style="1" customWidth="1"/>
    <col min="13164" max="13164" width="7.08984375" style="1" customWidth="1"/>
    <col min="13165" max="13398" width="8.90625" style="1"/>
    <col min="13399" max="13399" width="2.36328125" style="1" customWidth="1"/>
    <col min="13400" max="13400" width="6.36328125" style="1" customWidth="1"/>
    <col min="13401" max="13401" width="1.90625" style="1" customWidth="1"/>
    <col min="13402" max="13402" width="14.08984375" style="1" customWidth="1"/>
    <col min="13403" max="13403" width="1.90625" style="1" customWidth="1"/>
    <col min="13404" max="13404" width="14.08984375" style="1" customWidth="1"/>
    <col min="13405" max="13405" width="2.08984375" style="1" customWidth="1"/>
    <col min="13406" max="13406" width="14.08984375" style="1" customWidth="1"/>
    <col min="13407" max="13407" width="1.90625" style="1" customWidth="1"/>
    <col min="13408" max="13408" width="14.08984375" style="1" customWidth="1"/>
    <col min="13409" max="13409" width="1.90625" style="1" customWidth="1"/>
    <col min="13410" max="13410" width="14.08984375" style="1" customWidth="1"/>
    <col min="13411" max="13411" width="1.90625" style="1" customWidth="1"/>
    <col min="13412" max="13412" width="14.08984375" style="1" customWidth="1"/>
    <col min="13413" max="13413" width="1.90625" style="1" customWidth="1"/>
    <col min="13414" max="13414" width="14.08984375" style="1" customWidth="1"/>
    <col min="13415" max="13415" width="1.90625" style="1" customWidth="1"/>
    <col min="13416" max="13416" width="14.08984375" style="1" customWidth="1"/>
    <col min="13417" max="13417" width="1.90625" style="1" customWidth="1"/>
    <col min="13418" max="13418" width="14.08984375" style="1" customWidth="1"/>
    <col min="13419" max="13419" width="1.90625" style="1" customWidth="1"/>
    <col min="13420" max="13420" width="7.08984375" style="1" customWidth="1"/>
    <col min="13421" max="13654" width="8.90625" style="1"/>
    <col min="13655" max="13655" width="2.36328125" style="1" customWidth="1"/>
    <col min="13656" max="13656" width="6.36328125" style="1" customWidth="1"/>
    <col min="13657" max="13657" width="1.90625" style="1" customWidth="1"/>
    <col min="13658" max="13658" width="14.08984375" style="1" customWidth="1"/>
    <col min="13659" max="13659" width="1.90625" style="1" customWidth="1"/>
    <col min="13660" max="13660" width="14.08984375" style="1" customWidth="1"/>
    <col min="13661" max="13661" width="2.08984375" style="1" customWidth="1"/>
    <col min="13662" max="13662" width="14.08984375" style="1" customWidth="1"/>
    <col min="13663" max="13663" width="1.90625" style="1" customWidth="1"/>
    <col min="13664" max="13664" width="14.08984375" style="1" customWidth="1"/>
    <col min="13665" max="13665" width="1.90625" style="1" customWidth="1"/>
    <col min="13666" max="13666" width="14.08984375" style="1" customWidth="1"/>
    <col min="13667" max="13667" width="1.90625" style="1" customWidth="1"/>
    <col min="13668" max="13668" width="14.08984375" style="1" customWidth="1"/>
    <col min="13669" max="13669" width="1.90625" style="1" customWidth="1"/>
    <col min="13670" max="13670" width="14.08984375" style="1" customWidth="1"/>
    <col min="13671" max="13671" width="1.90625" style="1" customWidth="1"/>
    <col min="13672" max="13672" width="14.08984375" style="1" customWidth="1"/>
    <col min="13673" max="13673" width="1.90625" style="1" customWidth="1"/>
    <col min="13674" max="13674" width="14.08984375" style="1" customWidth="1"/>
    <col min="13675" max="13675" width="1.90625" style="1" customWidth="1"/>
    <col min="13676" max="13676" width="7.08984375" style="1" customWidth="1"/>
    <col min="13677" max="13910" width="8.90625" style="1"/>
    <col min="13911" max="13911" width="2.36328125" style="1" customWidth="1"/>
    <col min="13912" max="13912" width="6.36328125" style="1" customWidth="1"/>
    <col min="13913" max="13913" width="1.90625" style="1" customWidth="1"/>
    <col min="13914" max="13914" width="14.08984375" style="1" customWidth="1"/>
    <col min="13915" max="13915" width="1.90625" style="1" customWidth="1"/>
    <col min="13916" max="13916" width="14.08984375" style="1" customWidth="1"/>
    <col min="13917" max="13917" width="2.08984375" style="1" customWidth="1"/>
    <col min="13918" max="13918" width="14.08984375" style="1" customWidth="1"/>
    <col min="13919" max="13919" width="1.90625" style="1" customWidth="1"/>
    <col min="13920" max="13920" width="14.08984375" style="1" customWidth="1"/>
    <col min="13921" max="13921" width="1.90625" style="1" customWidth="1"/>
    <col min="13922" max="13922" width="14.08984375" style="1" customWidth="1"/>
    <col min="13923" max="13923" width="1.90625" style="1" customWidth="1"/>
    <col min="13924" max="13924" width="14.08984375" style="1" customWidth="1"/>
    <col min="13925" max="13925" width="1.90625" style="1" customWidth="1"/>
    <col min="13926" max="13926" width="14.08984375" style="1" customWidth="1"/>
    <col min="13927" max="13927" width="1.90625" style="1" customWidth="1"/>
    <col min="13928" max="13928" width="14.08984375" style="1" customWidth="1"/>
    <col min="13929" max="13929" width="1.90625" style="1" customWidth="1"/>
    <col min="13930" max="13930" width="14.08984375" style="1" customWidth="1"/>
    <col min="13931" max="13931" width="1.90625" style="1" customWidth="1"/>
    <col min="13932" max="13932" width="7.08984375" style="1" customWidth="1"/>
    <col min="13933" max="14166" width="8.90625" style="1"/>
    <col min="14167" max="14167" width="2.36328125" style="1" customWidth="1"/>
    <col min="14168" max="14168" width="6.36328125" style="1" customWidth="1"/>
    <col min="14169" max="14169" width="1.90625" style="1" customWidth="1"/>
    <col min="14170" max="14170" width="14.08984375" style="1" customWidth="1"/>
    <col min="14171" max="14171" width="1.90625" style="1" customWidth="1"/>
    <col min="14172" max="14172" width="14.08984375" style="1" customWidth="1"/>
    <col min="14173" max="14173" width="2.08984375" style="1" customWidth="1"/>
    <col min="14174" max="14174" width="14.08984375" style="1" customWidth="1"/>
    <col min="14175" max="14175" width="1.90625" style="1" customWidth="1"/>
    <col min="14176" max="14176" width="14.08984375" style="1" customWidth="1"/>
    <col min="14177" max="14177" width="1.90625" style="1" customWidth="1"/>
    <col min="14178" max="14178" width="14.08984375" style="1" customWidth="1"/>
    <col min="14179" max="14179" width="1.90625" style="1" customWidth="1"/>
    <col min="14180" max="14180" width="14.08984375" style="1" customWidth="1"/>
    <col min="14181" max="14181" width="1.90625" style="1" customWidth="1"/>
    <col min="14182" max="14182" width="14.08984375" style="1" customWidth="1"/>
    <col min="14183" max="14183" width="1.90625" style="1" customWidth="1"/>
    <col min="14184" max="14184" width="14.08984375" style="1" customWidth="1"/>
    <col min="14185" max="14185" width="1.90625" style="1" customWidth="1"/>
    <col min="14186" max="14186" width="14.08984375" style="1" customWidth="1"/>
    <col min="14187" max="14187" width="1.90625" style="1" customWidth="1"/>
    <col min="14188" max="14188" width="7.08984375" style="1" customWidth="1"/>
    <col min="14189" max="14422" width="8.90625" style="1"/>
    <col min="14423" max="14423" width="2.36328125" style="1" customWidth="1"/>
    <col min="14424" max="14424" width="6.36328125" style="1" customWidth="1"/>
    <col min="14425" max="14425" width="1.90625" style="1" customWidth="1"/>
    <col min="14426" max="14426" width="14.08984375" style="1" customWidth="1"/>
    <col min="14427" max="14427" width="1.90625" style="1" customWidth="1"/>
    <col min="14428" max="14428" width="14.08984375" style="1" customWidth="1"/>
    <col min="14429" max="14429" width="2.08984375" style="1" customWidth="1"/>
    <col min="14430" max="14430" width="14.08984375" style="1" customWidth="1"/>
    <col min="14431" max="14431" width="1.90625" style="1" customWidth="1"/>
    <col min="14432" max="14432" width="14.08984375" style="1" customWidth="1"/>
    <col min="14433" max="14433" width="1.90625" style="1" customWidth="1"/>
    <col min="14434" max="14434" width="14.08984375" style="1" customWidth="1"/>
    <col min="14435" max="14435" width="1.90625" style="1" customWidth="1"/>
    <col min="14436" max="14436" width="14.08984375" style="1" customWidth="1"/>
    <col min="14437" max="14437" width="1.90625" style="1" customWidth="1"/>
    <col min="14438" max="14438" width="14.08984375" style="1" customWidth="1"/>
    <col min="14439" max="14439" width="1.90625" style="1" customWidth="1"/>
    <col min="14440" max="14440" width="14.08984375" style="1" customWidth="1"/>
    <col min="14441" max="14441" width="1.90625" style="1" customWidth="1"/>
    <col min="14442" max="14442" width="14.08984375" style="1" customWidth="1"/>
    <col min="14443" max="14443" width="1.90625" style="1" customWidth="1"/>
    <col min="14444" max="14444" width="7.08984375" style="1" customWidth="1"/>
    <col min="14445" max="14678" width="8.90625" style="1"/>
    <col min="14679" max="14679" width="2.36328125" style="1" customWidth="1"/>
    <col min="14680" max="14680" width="6.36328125" style="1" customWidth="1"/>
    <col min="14681" max="14681" width="1.90625" style="1" customWidth="1"/>
    <col min="14682" max="14682" width="14.08984375" style="1" customWidth="1"/>
    <col min="14683" max="14683" width="1.90625" style="1" customWidth="1"/>
    <col min="14684" max="14684" width="14.08984375" style="1" customWidth="1"/>
    <col min="14685" max="14685" width="2.08984375" style="1" customWidth="1"/>
    <col min="14686" max="14686" width="14.08984375" style="1" customWidth="1"/>
    <col min="14687" max="14687" width="1.90625" style="1" customWidth="1"/>
    <col min="14688" max="14688" width="14.08984375" style="1" customWidth="1"/>
    <col min="14689" max="14689" width="1.90625" style="1" customWidth="1"/>
    <col min="14690" max="14690" width="14.08984375" style="1" customWidth="1"/>
    <col min="14691" max="14691" width="1.90625" style="1" customWidth="1"/>
    <col min="14692" max="14692" width="14.08984375" style="1" customWidth="1"/>
    <col min="14693" max="14693" width="1.90625" style="1" customWidth="1"/>
    <col min="14694" max="14694" width="14.08984375" style="1" customWidth="1"/>
    <col min="14695" max="14695" width="1.90625" style="1" customWidth="1"/>
    <col min="14696" max="14696" width="14.08984375" style="1" customWidth="1"/>
    <col min="14697" max="14697" width="1.90625" style="1" customWidth="1"/>
    <col min="14698" max="14698" width="14.08984375" style="1" customWidth="1"/>
    <col min="14699" max="14699" width="1.90625" style="1" customWidth="1"/>
    <col min="14700" max="14700" width="7.08984375" style="1" customWidth="1"/>
    <col min="14701" max="14934" width="8.90625" style="1"/>
    <col min="14935" max="14935" width="2.36328125" style="1" customWidth="1"/>
    <col min="14936" max="14936" width="6.36328125" style="1" customWidth="1"/>
    <col min="14937" max="14937" width="1.90625" style="1" customWidth="1"/>
    <col min="14938" max="14938" width="14.08984375" style="1" customWidth="1"/>
    <col min="14939" max="14939" width="1.90625" style="1" customWidth="1"/>
    <col min="14940" max="14940" width="14.08984375" style="1" customWidth="1"/>
    <col min="14941" max="14941" width="2.08984375" style="1" customWidth="1"/>
    <col min="14942" max="14942" width="14.08984375" style="1" customWidth="1"/>
    <col min="14943" max="14943" width="1.90625" style="1" customWidth="1"/>
    <col min="14944" max="14944" width="14.08984375" style="1" customWidth="1"/>
    <col min="14945" max="14945" width="1.90625" style="1" customWidth="1"/>
    <col min="14946" max="14946" width="14.08984375" style="1" customWidth="1"/>
    <col min="14947" max="14947" width="1.90625" style="1" customWidth="1"/>
    <col min="14948" max="14948" width="14.08984375" style="1" customWidth="1"/>
    <col min="14949" max="14949" width="1.90625" style="1" customWidth="1"/>
    <col min="14950" max="14950" width="14.08984375" style="1" customWidth="1"/>
    <col min="14951" max="14951" width="1.90625" style="1" customWidth="1"/>
    <col min="14952" max="14952" width="14.08984375" style="1" customWidth="1"/>
    <col min="14953" max="14953" width="1.90625" style="1" customWidth="1"/>
    <col min="14954" max="14954" width="14.08984375" style="1" customWidth="1"/>
    <col min="14955" max="14955" width="1.90625" style="1" customWidth="1"/>
    <col min="14956" max="14956" width="7.08984375" style="1" customWidth="1"/>
    <col min="14957" max="15190" width="8.90625" style="1"/>
    <col min="15191" max="15191" width="2.36328125" style="1" customWidth="1"/>
    <col min="15192" max="15192" width="6.36328125" style="1" customWidth="1"/>
    <col min="15193" max="15193" width="1.90625" style="1" customWidth="1"/>
    <col min="15194" max="15194" width="14.08984375" style="1" customWidth="1"/>
    <col min="15195" max="15195" width="1.90625" style="1" customWidth="1"/>
    <col min="15196" max="15196" width="14.08984375" style="1" customWidth="1"/>
    <col min="15197" max="15197" width="2.08984375" style="1" customWidth="1"/>
    <col min="15198" max="15198" width="14.08984375" style="1" customWidth="1"/>
    <col min="15199" max="15199" width="1.90625" style="1" customWidth="1"/>
    <col min="15200" max="15200" width="14.08984375" style="1" customWidth="1"/>
    <col min="15201" max="15201" width="1.90625" style="1" customWidth="1"/>
    <col min="15202" max="15202" width="14.08984375" style="1" customWidth="1"/>
    <col min="15203" max="15203" width="1.90625" style="1" customWidth="1"/>
    <col min="15204" max="15204" width="14.08984375" style="1" customWidth="1"/>
    <col min="15205" max="15205" width="1.90625" style="1" customWidth="1"/>
    <col min="15206" max="15206" width="14.08984375" style="1" customWidth="1"/>
    <col min="15207" max="15207" width="1.90625" style="1" customWidth="1"/>
    <col min="15208" max="15208" width="14.08984375" style="1" customWidth="1"/>
    <col min="15209" max="15209" width="1.90625" style="1" customWidth="1"/>
    <col min="15210" max="15210" width="14.08984375" style="1" customWidth="1"/>
    <col min="15211" max="15211" width="1.90625" style="1" customWidth="1"/>
    <col min="15212" max="15212" width="7.08984375" style="1" customWidth="1"/>
    <col min="15213" max="15446" width="8.90625" style="1"/>
    <col min="15447" max="15447" width="2.36328125" style="1" customWidth="1"/>
    <col min="15448" max="15448" width="6.36328125" style="1" customWidth="1"/>
    <col min="15449" max="15449" width="1.90625" style="1" customWidth="1"/>
    <col min="15450" max="15450" width="14.08984375" style="1" customWidth="1"/>
    <col min="15451" max="15451" width="1.90625" style="1" customWidth="1"/>
    <col min="15452" max="15452" width="14.08984375" style="1" customWidth="1"/>
    <col min="15453" max="15453" width="2.08984375" style="1" customWidth="1"/>
    <col min="15454" max="15454" width="14.08984375" style="1" customWidth="1"/>
    <col min="15455" max="15455" width="1.90625" style="1" customWidth="1"/>
    <col min="15456" max="15456" width="14.08984375" style="1" customWidth="1"/>
    <col min="15457" max="15457" width="1.90625" style="1" customWidth="1"/>
    <col min="15458" max="15458" width="14.08984375" style="1" customWidth="1"/>
    <col min="15459" max="15459" width="1.90625" style="1" customWidth="1"/>
    <col min="15460" max="15460" width="14.08984375" style="1" customWidth="1"/>
    <col min="15461" max="15461" width="1.90625" style="1" customWidth="1"/>
    <col min="15462" max="15462" width="14.08984375" style="1" customWidth="1"/>
    <col min="15463" max="15463" width="1.90625" style="1" customWidth="1"/>
    <col min="15464" max="15464" width="14.08984375" style="1" customWidth="1"/>
    <col min="15465" max="15465" width="1.90625" style="1" customWidth="1"/>
    <col min="15466" max="15466" width="14.08984375" style="1" customWidth="1"/>
    <col min="15467" max="15467" width="1.90625" style="1" customWidth="1"/>
    <col min="15468" max="15468" width="7.08984375" style="1" customWidth="1"/>
    <col min="15469" max="15702" width="8.90625" style="1"/>
    <col min="15703" max="15703" width="2.36328125" style="1" customWidth="1"/>
    <col min="15704" max="15704" width="6.36328125" style="1" customWidth="1"/>
    <col min="15705" max="15705" width="1.90625" style="1" customWidth="1"/>
    <col min="15706" max="15706" width="14.08984375" style="1" customWidth="1"/>
    <col min="15707" max="15707" width="1.90625" style="1" customWidth="1"/>
    <col min="15708" max="15708" width="14.08984375" style="1" customWidth="1"/>
    <col min="15709" max="15709" width="2.08984375" style="1" customWidth="1"/>
    <col min="15710" max="15710" width="14.08984375" style="1" customWidth="1"/>
    <col min="15711" max="15711" width="1.90625" style="1" customWidth="1"/>
    <col min="15712" max="15712" width="14.08984375" style="1" customWidth="1"/>
    <col min="15713" max="15713" width="1.90625" style="1" customWidth="1"/>
    <col min="15714" max="15714" width="14.08984375" style="1" customWidth="1"/>
    <col min="15715" max="15715" width="1.90625" style="1" customWidth="1"/>
    <col min="15716" max="15716" width="14.08984375" style="1" customWidth="1"/>
    <col min="15717" max="15717" width="1.90625" style="1" customWidth="1"/>
    <col min="15718" max="15718" width="14.08984375" style="1" customWidth="1"/>
    <col min="15719" max="15719" width="1.90625" style="1" customWidth="1"/>
    <col min="15720" max="15720" width="14.08984375" style="1" customWidth="1"/>
    <col min="15721" max="15721" width="1.90625" style="1" customWidth="1"/>
    <col min="15722" max="15722" width="14.08984375" style="1" customWidth="1"/>
    <col min="15723" max="15723" width="1.90625" style="1" customWidth="1"/>
    <col min="15724" max="15724" width="7.08984375" style="1" customWidth="1"/>
    <col min="15725" max="15958" width="8.90625" style="1"/>
    <col min="15959" max="15959" width="2.36328125" style="1" customWidth="1"/>
    <col min="15960" max="15960" width="6.36328125" style="1" customWidth="1"/>
    <col min="15961" max="15961" width="1.90625" style="1" customWidth="1"/>
    <col min="15962" max="15962" width="14.08984375" style="1" customWidth="1"/>
    <col min="15963" max="15963" width="1.90625" style="1" customWidth="1"/>
    <col min="15964" max="15964" width="14.08984375" style="1" customWidth="1"/>
    <col min="15965" max="15965" width="2.08984375" style="1" customWidth="1"/>
    <col min="15966" max="15966" width="14.08984375" style="1" customWidth="1"/>
    <col min="15967" max="15967" width="1.90625" style="1" customWidth="1"/>
    <col min="15968" max="15968" width="14.08984375" style="1" customWidth="1"/>
    <col min="15969" max="15969" width="1.90625" style="1" customWidth="1"/>
    <col min="15970" max="15970" width="14.08984375" style="1" customWidth="1"/>
    <col min="15971" max="15971" width="1.90625" style="1" customWidth="1"/>
    <col min="15972" max="15972" width="14.08984375" style="1" customWidth="1"/>
    <col min="15973" max="15973" width="1.90625" style="1" customWidth="1"/>
    <col min="15974" max="15974" width="14.08984375" style="1" customWidth="1"/>
    <col min="15975" max="15975" width="1.90625" style="1" customWidth="1"/>
    <col min="15976" max="15976" width="14.08984375" style="1" customWidth="1"/>
    <col min="15977" max="15977" width="1.90625" style="1" customWidth="1"/>
    <col min="15978" max="15978" width="14.08984375" style="1" customWidth="1"/>
    <col min="15979" max="15979" width="1.90625" style="1" customWidth="1"/>
    <col min="15980" max="15980" width="7.08984375" style="1" customWidth="1"/>
    <col min="15981" max="16214" width="8.90625" style="1"/>
    <col min="16215" max="16215" width="2.36328125" style="1" customWidth="1"/>
    <col min="16216" max="16216" width="6.36328125" style="1" customWidth="1"/>
    <col min="16217" max="16217" width="1.90625" style="1" customWidth="1"/>
    <col min="16218" max="16218" width="14.08984375" style="1" customWidth="1"/>
    <col min="16219" max="16219" width="1.90625" style="1" customWidth="1"/>
    <col min="16220" max="16220" width="14.08984375" style="1" customWidth="1"/>
    <col min="16221" max="16221" width="2.08984375" style="1" customWidth="1"/>
    <col min="16222" max="16222" width="14.08984375" style="1" customWidth="1"/>
    <col min="16223" max="16223" width="1.90625" style="1" customWidth="1"/>
    <col min="16224" max="16224" width="14.08984375" style="1" customWidth="1"/>
    <col min="16225" max="16225" width="1.90625" style="1" customWidth="1"/>
    <col min="16226" max="16226" width="14.08984375" style="1" customWidth="1"/>
    <col min="16227" max="16227" width="1.90625" style="1" customWidth="1"/>
    <col min="16228" max="16228" width="14.08984375" style="1" customWidth="1"/>
    <col min="16229" max="16229" width="1.90625" style="1" customWidth="1"/>
    <col min="16230" max="16230" width="14.08984375" style="1" customWidth="1"/>
    <col min="16231" max="16231" width="1.90625" style="1" customWidth="1"/>
    <col min="16232" max="16232" width="14.08984375" style="1" customWidth="1"/>
    <col min="16233" max="16233" width="1.90625" style="1" customWidth="1"/>
    <col min="16234" max="16234" width="14.08984375" style="1" customWidth="1"/>
    <col min="16235" max="16235" width="1.90625" style="1" customWidth="1"/>
    <col min="16236" max="16236" width="7.08984375" style="1" customWidth="1"/>
    <col min="16237" max="16384" width="8.90625" style="1"/>
  </cols>
  <sheetData>
    <row r="1" spans="1:108" ht="41.25" customHeight="1" thickBot="1">
      <c r="B1" s="19"/>
      <c r="C1" s="20" t="s">
        <v>64</v>
      </c>
      <c r="D1" s="351">
        <v>68</v>
      </c>
      <c r="E1" s="352"/>
      <c r="F1" s="101"/>
      <c r="G1" s="21" t="s">
        <v>65</v>
      </c>
      <c r="H1" s="101"/>
      <c r="I1" s="19"/>
      <c r="J1" s="101"/>
      <c r="K1" s="19"/>
      <c r="L1" s="22"/>
      <c r="M1" s="23"/>
      <c r="N1" s="23"/>
      <c r="O1" s="101"/>
      <c r="P1" s="21"/>
      <c r="Q1" s="101"/>
      <c r="R1" s="19"/>
      <c r="S1" s="101"/>
      <c r="T1" s="19"/>
      <c r="U1" s="23"/>
      <c r="V1" s="101"/>
      <c r="W1" s="22"/>
      <c r="X1" s="107"/>
      <c r="Y1" s="21"/>
      <c r="Z1" s="101"/>
      <c r="AA1" s="19"/>
      <c r="AB1" s="19"/>
      <c r="AC1" s="19"/>
      <c r="AD1" s="22"/>
      <c r="AE1" s="107"/>
      <c r="AF1" s="21"/>
      <c r="AG1" s="101"/>
      <c r="AH1" s="19"/>
      <c r="CH1" s="24"/>
      <c r="CI1" s="112"/>
      <c r="CM1" s="24"/>
      <c r="CN1" s="112"/>
    </row>
    <row r="2" spans="1:108" ht="13.5" customHeight="1" thickBot="1">
      <c r="CH2" s="24"/>
      <c r="CI2" s="112"/>
      <c r="CM2" s="24"/>
      <c r="CN2" s="112"/>
    </row>
    <row r="3" spans="1:108" ht="31.5" customHeight="1" thickBot="1">
      <c r="B3" s="25"/>
      <c r="C3" s="296">
        <f>PRODUCT(C4,C5)+PRODUCT(E4,E5)+PRODUCT(G4,G5)+PRODUCT(I4,I5)</f>
        <v>67.525423728813564</v>
      </c>
      <c r="D3" s="297"/>
      <c r="E3" s="297"/>
      <c r="F3" s="297"/>
      <c r="G3" s="297"/>
      <c r="H3" s="297"/>
      <c r="I3" s="297"/>
      <c r="J3" s="298"/>
      <c r="K3" s="25"/>
      <c r="L3" s="296" t="s">
        <v>291</v>
      </c>
      <c r="M3" s="297"/>
      <c r="N3" s="297"/>
      <c r="O3" s="297"/>
      <c r="P3" s="297"/>
      <c r="Q3" s="297"/>
      <c r="R3" s="297"/>
      <c r="S3" s="298"/>
      <c r="T3" s="25"/>
      <c r="U3" s="296">
        <f>PRODUCT(W4,W5)+PRODUCT(U4,U5)+PRODUCT(Y4,Y5)+PRODUCT(AA4,AA5)</f>
        <v>63.427495291902076</v>
      </c>
      <c r="V3" s="297"/>
      <c r="W3" s="297"/>
      <c r="X3" s="297"/>
      <c r="Y3" s="297"/>
      <c r="Z3" s="297"/>
      <c r="AA3" s="297"/>
      <c r="AB3" s="298"/>
      <c r="AC3" s="25"/>
      <c r="AD3" s="296">
        <f>PRODUCT(AD4,AD5)+PRODUCT(AF4,AF5)</f>
        <v>66</v>
      </c>
      <c r="AE3" s="297"/>
      <c r="AF3" s="297"/>
      <c r="AG3" s="298"/>
      <c r="AH3" s="26"/>
      <c r="AI3" s="296">
        <f>PRODUCT(AI4,AI5)+PRODUCT(AK4,AK5)+PRODUCT(AO4,AO5)+PRODUCT(AM4,AM5)</f>
        <v>67.159133709981177</v>
      </c>
      <c r="AJ3" s="297"/>
      <c r="AK3" s="297"/>
      <c r="AL3" s="297"/>
      <c r="AM3" s="297"/>
      <c r="AN3" s="297"/>
      <c r="AO3" s="297"/>
      <c r="AP3" s="298"/>
      <c r="AQ3" s="27"/>
      <c r="AR3" s="296">
        <f>PRODUCT(AR4,AR5)+PRODUCT(AT4,AT5)+PRODUCT(AV4,AV5)+PRODUCT(AZ4,AZ5)+PRODUCT(BB4,BB5)+PRODUCT(AX4,AX5)</f>
        <v>0</v>
      </c>
      <c r="AS3" s="297"/>
      <c r="AT3" s="297"/>
      <c r="AU3" s="297"/>
      <c r="AV3" s="297"/>
      <c r="AW3" s="297"/>
      <c r="AX3" s="297"/>
      <c r="AY3" s="297"/>
      <c r="AZ3" s="297"/>
      <c r="BA3" s="297"/>
      <c r="BB3" s="297"/>
      <c r="BC3" s="298"/>
      <c r="BD3" s="27"/>
      <c r="BE3" s="296">
        <f>PRODUCT(BE4,BE5)+PRODUCT(BG4,BG5)+PRODUCT(BI4,BI5)+PRODUCT(BM4,BM5)+PRODUCT(BO4,BO5)+PRODUCT(BK4,BK5)</f>
        <v>71.353107344632775</v>
      </c>
      <c r="BF3" s="297"/>
      <c r="BG3" s="297"/>
      <c r="BH3" s="297"/>
      <c r="BI3" s="297"/>
      <c r="BJ3" s="297"/>
      <c r="BK3" s="297"/>
      <c r="BL3" s="297"/>
      <c r="BM3" s="297"/>
      <c r="BN3" s="297"/>
      <c r="BO3" s="297"/>
      <c r="BP3" s="298"/>
      <c r="BQ3" s="27"/>
      <c r="BR3" s="296">
        <f>PRODUCT(BR4,BR5)+PRODUCT(BV4,BV5)+PRODUCT(BT4,BT5)</f>
        <v>64.436911487758948</v>
      </c>
      <c r="BS3" s="297"/>
      <c r="BT3" s="297"/>
      <c r="BU3" s="297"/>
      <c r="BV3" s="297"/>
      <c r="BW3" s="298"/>
      <c r="BX3" s="28"/>
      <c r="BY3" s="296">
        <f>PRODUCT(BY4,BY5)+PRODUCT(CC4,CC5)+PRODUCT(CA4,CA5)</f>
        <v>68.000000000000014</v>
      </c>
      <c r="BZ3" s="297"/>
      <c r="CA3" s="297"/>
      <c r="CB3" s="297"/>
      <c r="CC3" s="297"/>
      <c r="CD3" s="298"/>
      <c r="CE3" s="28"/>
      <c r="CF3" s="296" t="s">
        <v>291</v>
      </c>
      <c r="CG3" s="297"/>
      <c r="CH3" s="297"/>
      <c r="CI3" s="298"/>
      <c r="CJ3" s="28"/>
      <c r="CK3" s="296">
        <f>PRODUCT(CK4,CK5)+PRODUCT(CM4,CM5)</f>
        <v>69.309792843691156</v>
      </c>
      <c r="CL3" s="297"/>
      <c r="CM3" s="297"/>
      <c r="CN3" s="298"/>
      <c r="CO3" s="28"/>
      <c r="CP3" s="296">
        <f>PRODUCT(CP4,CP5)+PRODUCT(CR4,CR5)</f>
        <v>65.338041431261772</v>
      </c>
      <c r="CQ3" s="297"/>
      <c r="CR3" s="297"/>
      <c r="CS3" s="298"/>
      <c r="CT3" s="28"/>
      <c r="CU3" s="296">
        <f>PRODUCT(CU4,CU5)+PRODUCT(CW4,CW5)+PRODUCT(CY4,CY5)+PRODUCT(DA4,DA5)</f>
        <v>69.901129943502838</v>
      </c>
      <c r="CV3" s="297"/>
      <c r="CW3" s="297"/>
      <c r="CX3" s="297"/>
      <c r="CY3" s="297"/>
      <c r="CZ3" s="297"/>
      <c r="DA3" s="297"/>
      <c r="DB3" s="298"/>
      <c r="DC3" s="25"/>
    </row>
    <row r="4" spans="1:108" ht="24" customHeight="1">
      <c r="A4" s="41"/>
      <c r="C4" s="349">
        <f>SUM(D21:D120)</f>
        <v>69</v>
      </c>
      <c r="D4" s="350"/>
      <c r="E4" s="349">
        <f t="shared" ref="E4" si="0">SUM(F21:F120)</f>
        <v>87</v>
      </c>
      <c r="F4" s="350"/>
      <c r="G4" s="349">
        <f t="shared" ref="G4" si="1">SUM(H21:H120)</f>
        <v>97</v>
      </c>
      <c r="H4" s="350"/>
      <c r="I4" s="349">
        <f t="shared" ref="I4" si="2">SUM(J21:J120)</f>
        <v>60</v>
      </c>
      <c r="J4" s="350"/>
      <c r="L4" s="349">
        <f>SUM(M21:M120)</f>
        <v>0</v>
      </c>
      <c r="M4" s="350"/>
      <c r="N4" s="349">
        <f t="shared" ref="N4" si="3">SUM(O21:O120)</f>
        <v>0</v>
      </c>
      <c r="O4" s="350"/>
      <c r="P4" s="349">
        <f t="shared" ref="P4" si="4">SUM(Q21:Q120)</f>
        <v>0</v>
      </c>
      <c r="Q4" s="350"/>
      <c r="R4" s="349">
        <f t="shared" ref="R4" si="5">SUM(S21:S120)</f>
        <v>0</v>
      </c>
      <c r="S4" s="350"/>
      <c r="U4" s="349">
        <f>SUM(V21:V120)</f>
        <v>63</v>
      </c>
      <c r="V4" s="350"/>
      <c r="W4" s="349">
        <f t="shared" ref="W4" si="6">SUM(X21:X120)</f>
        <v>53</v>
      </c>
      <c r="X4" s="350"/>
      <c r="Y4" s="349">
        <f t="shared" ref="Y4" si="7">SUM(Z21:Z120)</f>
        <v>69</v>
      </c>
      <c r="Z4" s="350"/>
      <c r="AA4" s="349">
        <f t="shared" ref="AA4" si="8">SUM(AB21:AB120)</f>
        <v>69</v>
      </c>
      <c r="AB4" s="350"/>
      <c r="AD4" s="349">
        <f>SUM(AE21:AE120)</f>
        <v>66</v>
      </c>
      <c r="AE4" s="350"/>
      <c r="AF4" s="349">
        <f>SUM(AG21:AG120)</f>
        <v>66</v>
      </c>
      <c r="AG4" s="350"/>
      <c r="AH4" s="29"/>
      <c r="AI4" s="294">
        <f>SUM(AJ21:AJ120)</f>
        <v>35</v>
      </c>
      <c r="AJ4" s="295"/>
      <c r="AK4" s="294">
        <f>SUM(AL21:AL120)</f>
        <v>76</v>
      </c>
      <c r="AL4" s="295"/>
      <c r="AM4" s="294">
        <f>SUM(AN21:AN120)</f>
        <v>35</v>
      </c>
      <c r="AN4" s="295"/>
      <c r="AO4" s="294">
        <f>SUM(AP21:AP120)</f>
        <v>76</v>
      </c>
      <c r="AP4" s="295"/>
      <c r="AQ4" s="30"/>
      <c r="AR4" s="294">
        <f>SUM(AS21:AS120)</f>
        <v>0</v>
      </c>
      <c r="AS4" s="295"/>
      <c r="AT4" s="294">
        <f>SUM(AU21:AU120)</f>
        <v>0</v>
      </c>
      <c r="AU4" s="295"/>
      <c r="AV4" s="294">
        <f>SUM(AW21:AW120)</f>
        <v>0</v>
      </c>
      <c r="AW4" s="295"/>
      <c r="AX4" s="294">
        <f>SUM(AY21:AY120)</f>
        <v>0</v>
      </c>
      <c r="AY4" s="295"/>
      <c r="AZ4" s="294">
        <f>SUM(BA21:BA120)</f>
        <v>0</v>
      </c>
      <c r="BA4" s="295"/>
      <c r="BB4" s="294">
        <f>SUM(BC21:BC120)</f>
        <v>0</v>
      </c>
      <c r="BC4" s="295"/>
      <c r="BD4" s="30"/>
      <c r="BE4" s="294">
        <f>SUM(BF21:BF120)</f>
        <v>69</v>
      </c>
      <c r="BF4" s="295"/>
      <c r="BG4" s="294">
        <f t="shared" ref="BG4" si="9">SUM(BH21:BH120)</f>
        <v>72</v>
      </c>
      <c r="BH4" s="295"/>
      <c r="BI4" s="294">
        <f t="shared" ref="BI4" si="10">SUM(BJ21:BJ120)</f>
        <v>72</v>
      </c>
      <c r="BJ4" s="295"/>
      <c r="BK4" s="294">
        <f t="shared" ref="BK4" si="11">SUM(BL21:BL120)</f>
        <v>69</v>
      </c>
      <c r="BL4" s="295"/>
      <c r="BM4" s="294">
        <f t="shared" ref="BM4" si="12">SUM(BN21:BN120)</f>
        <v>74</v>
      </c>
      <c r="BN4" s="295"/>
      <c r="BO4" s="294">
        <f t="shared" ref="BO4" si="13">SUM(BP21:BP120)</f>
        <v>72</v>
      </c>
      <c r="BP4" s="295"/>
      <c r="BQ4" s="30"/>
      <c r="BR4" s="294">
        <f>SUM(BS21:BS120)</f>
        <v>63</v>
      </c>
      <c r="BS4" s="295"/>
      <c r="BT4" s="294">
        <f t="shared" ref="BT4" si="14">SUM(BU21:BU120)</f>
        <v>69</v>
      </c>
      <c r="BU4" s="295"/>
      <c r="BV4" s="294">
        <f t="shared" ref="BV4" si="15">SUM(BW21:BW120)</f>
        <v>67</v>
      </c>
      <c r="BW4" s="295"/>
      <c r="BX4" s="29"/>
      <c r="BY4" s="294">
        <f>SUM(BZ21:BZ120)</f>
        <v>68</v>
      </c>
      <c r="BZ4" s="295"/>
      <c r="CA4" s="294">
        <f t="shared" ref="CA4" si="16">SUM(CB21:CB120)</f>
        <v>68</v>
      </c>
      <c r="CB4" s="295"/>
      <c r="CC4" s="294">
        <f t="shared" ref="CC4" si="17">SUM(CD21:CD120)</f>
        <v>68</v>
      </c>
      <c r="CD4" s="295"/>
      <c r="CE4" s="29"/>
      <c r="CF4" s="294">
        <f>SUM(CG21:CG120)</f>
        <v>0</v>
      </c>
      <c r="CG4" s="295"/>
      <c r="CH4" s="294">
        <f>SUM(CI21:CI120)</f>
        <v>0</v>
      </c>
      <c r="CI4" s="295"/>
      <c r="CJ4" s="30"/>
      <c r="CK4" s="294">
        <f>SUM(CL21:CL120)</f>
        <v>71</v>
      </c>
      <c r="CL4" s="295"/>
      <c r="CM4" s="294">
        <f>SUM(CN21:CN120)</f>
        <v>66</v>
      </c>
      <c r="CN4" s="295"/>
      <c r="CO4" s="30"/>
      <c r="CP4" s="294">
        <f>SUM(CQ21:CQ120)</f>
        <v>65</v>
      </c>
      <c r="CQ4" s="295"/>
      <c r="CR4" s="294">
        <f>SUM(CS21:CS120)</f>
        <v>66</v>
      </c>
      <c r="CS4" s="295"/>
      <c r="CT4" s="30"/>
      <c r="CU4" s="294">
        <f>SUM(CV21:CV120)</f>
        <v>77</v>
      </c>
      <c r="CV4" s="295"/>
      <c r="CW4" s="294">
        <f t="shared" ref="CW4" si="18">SUM(CX21:CX120)</f>
        <v>77</v>
      </c>
      <c r="CX4" s="295"/>
      <c r="CY4" s="294">
        <f t="shared" ref="CY4" si="19">SUM(CZ21:CZ120)</f>
        <v>56</v>
      </c>
      <c r="CZ4" s="295"/>
      <c r="DA4" s="294">
        <f t="shared" ref="DA4" si="20">SUM(DB21:DB120)</f>
        <v>56</v>
      </c>
      <c r="DB4" s="295"/>
      <c r="DC4" s="24"/>
    </row>
    <row r="5" spans="1:108" ht="22.5" customHeight="1">
      <c r="A5" s="113"/>
      <c r="C5" s="310">
        <f>SUM(DQ24:DQ30,DQ34:DQ35)</f>
        <v>0.66195856873822978</v>
      </c>
      <c r="D5" s="311"/>
      <c r="E5" s="310">
        <f>SUM(DQ31:DQ33)</f>
        <v>0</v>
      </c>
      <c r="F5" s="311"/>
      <c r="G5" s="310">
        <f>SUM(DQ36:DQ39)</f>
        <v>4.2372881355932202E-2</v>
      </c>
      <c r="H5" s="311"/>
      <c r="I5" s="310">
        <f>SUM(DQ40:DQ41)</f>
        <v>0.29566854990583807</v>
      </c>
      <c r="J5" s="311"/>
      <c r="L5" s="310">
        <f>SUM(DQ24:DQ30,DQ34:DQ35)</f>
        <v>0.66195856873822978</v>
      </c>
      <c r="M5" s="311"/>
      <c r="N5" s="310">
        <f>SUM(DQ31:DQ33)</f>
        <v>0</v>
      </c>
      <c r="O5" s="311"/>
      <c r="P5" s="310">
        <f>SUM(DQ36:DQ39)</f>
        <v>4.2372881355932202E-2</v>
      </c>
      <c r="Q5" s="311"/>
      <c r="R5" s="310">
        <f>SUM(DQ40:DQ41)</f>
        <v>0.29566854990583807</v>
      </c>
      <c r="S5" s="311"/>
      <c r="U5" s="310">
        <f>SUM(DQ24:DQ27,DQ30:DQ35)</f>
        <v>0.50188323917137478</v>
      </c>
      <c r="V5" s="311"/>
      <c r="W5" s="310">
        <f>SUM(DQ28:DQ29)</f>
        <v>0.160075329566855</v>
      </c>
      <c r="X5" s="311"/>
      <c r="Y5" s="310">
        <f>SUM(DQ36:DQ39)</f>
        <v>4.2372881355932202E-2</v>
      </c>
      <c r="Z5" s="311"/>
      <c r="AA5" s="310">
        <f>SUM(DQ40:DQ41)</f>
        <v>0.29566854990583807</v>
      </c>
      <c r="AB5" s="311"/>
      <c r="AD5" s="310">
        <f>SUM(DQ24:DQ35)</f>
        <v>0.66195856873822978</v>
      </c>
      <c r="AE5" s="311"/>
      <c r="AF5" s="310">
        <f>SUM(DQ36:DQ41)</f>
        <v>0.33804143126177028</v>
      </c>
      <c r="AG5" s="311"/>
      <c r="AH5" s="31"/>
      <c r="AI5" s="310">
        <f>SUM(DQ24,DQ26:DQ32)</f>
        <v>0.17325800376647835</v>
      </c>
      <c r="AJ5" s="311"/>
      <c r="AK5" s="310">
        <f>SUM(DQ34:DQ35)</f>
        <v>0.48870056497175141</v>
      </c>
      <c r="AL5" s="311"/>
      <c r="AM5" s="310">
        <f>SUM(DQ37:DQ39)</f>
        <v>4.2372881355932202E-2</v>
      </c>
      <c r="AN5" s="311"/>
      <c r="AO5" s="310">
        <f>SUM(DQ40:DQ41)</f>
        <v>0.29566854990583807</v>
      </c>
      <c r="AP5" s="311"/>
      <c r="AQ5" s="32"/>
      <c r="AR5" s="310">
        <f>SUM(DQ24,DQ26:DQ32)</f>
        <v>0.17325800376647835</v>
      </c>
      <c r="AS5" s="311"/>
      <c r="AT5" s="310">
        <f>SUM(DQ25)</f>
        <v>0</v>
      </c>
      <c r="AU5" s="311"/>
      <c r="AV5" s="310">
        <f>SUM(DQ33:DQ35)</f>
        <v>0.48870056497175141</v>
      </c>
      <c r="AW5" s="311"/>
      <c r="AX5" s="310">
        <f>SUM(DQ37:DQ39)</f>
        <v>4.2372881355932202E-2</v>
      </c>
      <c r="AY5" s="311"/>
      <c r="AZ5" s="310">
        <f>SUM(DQ36)</f>
        <v>0</v>
      </c>
      <c r="BA5" s="311"/>
      <c r="BB5" s="310">
        <f>SUM(DQ40:DQ41)</f>
        <v>0.29566854990583807</v>
      </c>
      <c r="BC5" s="311"/>
      <c r="BD5" s="32"/>
      <c r="BE5" s="310">
        <f>SUM(DQ24,DQ26:DQ32)</f>
        <v>0.17325800376647835</v>
      </c>
      <c r="BF5" s="311"/>
      <c r="BG5" s="310">
        <f>SUM(DQ25)</f>
        <v>0</v>
      </c>
      <c r="BH5" s="311"/>
      <c r="BI5" s="310">
        <f>SUM(DQ33:DQ35)</f>
        <v>0.48870056497175141</v>
      </c>
      <c r="BJ5" s="311"/>
      <c r="BK5" s="310">
        <f>SUM(DQ37:DQ39)</f>
        <v>4.2372881355932202E-2</v>
      </c>
      <c r="BL5" s="311"/>
      <c r="BM5" s="310">
        <f>SUM(DQ36)</f>
        <v>0</v>
      </c>
      <c r="BN5" s="311"/>
      <c r="BO5" s="310">
        <f>SUM(DQ40:DQ41)</f>
        <v>0.29566854990583807</v>
      </c>
      <c r="BP5" s="311"/>
      <c r="BQ5" s="32"/>
      <c r="BR5" s="310">
        <f>SUM(DQ24:DQ35)</f>
        <v>0.66195856873822978</v>
      </c>
      <c r="BS5" s="311"/>
      <c r="BT5" s="310">
        <f>SUM(DQ36:DQ39)</f>
        <v>4.2372881355932202E-2</v>
      </c>
      <c r="BU5" s="311"/>
      <c r="BV5" s="310">
        <f>SUM(DQ40:DQ41)</f>
        <v>0.29566854990583807</v>
      </c>
      <c r="BW5" s="311"/>
      <c r="BX5" s="29"/>
      <c r="BY5" s="310">
        <f>SUM(DQ24:DQ35)</f>
        <v>0.66195856873822978</v>
      </c>
      <c r="BZ5" s="311"/>
      <c r="CA5" s="310">
        <f>SUM(DQ36:DQ39)</f>
        <v>4.2372881355932202E-2</v>
      </c>
      <c r="CB5" s="311"/>
      <c r="CC5" s="310">
        <f>SUM(DQ40:DQ41)</f>
        <v>0.29566854990583807</v>
      </c>
      <c r="CD5" s="311"/>
      <c r="CE5" s="29"/>
      <c r="CF5" s="310">
        <f>SUM(DQ24:DQ35)</f>
        <v>0.66195856873822978</v>
      </c>
      <c r="CG5" s="311"/>
      <c r="CH5" s="310">
        <f>SUM(DQ36:DQ41)</f>
        <v>0.33804143126177028</v>
      </c>
      <c r="CI5" s="311"/>
      <c r="CJ5" s="30"/>
      <c r="CK5" s="310">
        <f>SUM(DQ24:DQ35)</f>
        <v>0.66195856873822978</v>
      </c>
      <c r="CL5" s="311"/>
      <c r="CM5" s="310">
        <f>SUM(DQ36:DQ41)</f>
        <v>0.33804143126177028</v>
      </c>
      <c r="CN5" s="311"/>
      <c r="CO5" s="30"/>
      <c r="CP5" s="310">
        <f>SUM(DQ24:DQ35)</f>
        <v>0.66195856873822978</v>
      </c>
      <c r="CQ5" s="311"/>
      <c r="CR5" s="310">
        <f>SUM(DQ36:DQ41)</f>
        <v>0.33804143126177028</v>
      </c>
      <c r="CS5" s="311"/>
      <c r="CT5" s="30"/>
      <c r="CU5" s="310">
        <f>SUM(DQ33)</f>
        <v>0</v>
      </c>
      <c r="CV5" s="311"/>
      <c r="CW5" s="310">
        <f>SUM(DQ24:DQ32,DQ34:DQ35)</f>
        <v>0.66195856873822978</v>
      </c>
      <c r="CX5" s="311"/>
      <c r="CY5" s="310">
        <f>SUM(DQ40:DQ41)</f>
        <v>0.29566854990583807</v>
      </c>
      <c r="CZ5" s="311"/>
      <c r="DA5" s="310">
        <f>SUM(DQ36:DQ39)</f>
        <v>4.2372881355932202E-2</v>
      </c>
      <c r="DB5" s="311"/>
      <c r="DC5" s="24"/>
      <c r="DD5" s="164"/>
    </row>
    <row r="6" spans="1:108" ht="22.5" customHeight="1">
      <c r="A6" s="164"/>
      <c r="C6" s="33"/>
      <c r="D6" s="93"/>
      <c r="E6" s="33"/>
      <c r="F6" s="93"/>
      <c r="G6" s="33"/>
      <c r="H6" s="93"/>
      <c r="I6" s="33"/>
      <c r="J6" s="33"/>
      <c r="K6" s="93"/>
      <c r="L6" s="33"/>
      <c r="M6" s="93"/>
      <c r="N6" s="33"/>
      <c r="O6" s="93"/>
      <c r="P6" s="33"/>
      <c r="Q6" s="93"/>
      <c r="R6" s="33"/>
      <c r="S6" s="33"/>
      <c r="T6" s="93"/>
      <c r="U6" s="33"/>
      <c r="V6" s="93"/>
      <c r="W6" s="33"/>
      <c r="X6" s="93"/>
      <c r="Y6" s="33"/>
      <c r="Z6" s="93"/>
      <c r="AA6" s="33"/>
      <c r="AB6" s="93"/>
      <c r="AC6" s="34"/>
      <c r="AD6" s="33"/>
      <c r="AE6" s="93"/>
      <c r="AF6" s="33"/>
      <c r="AG6" s="93"/>
      <c r="AH6" s="33"/>
      <c r="AI6" s="93"/>
      <c r="AJ6" s="33"/>
      <c r="BC6" s="93"/>
      <c r="BP6" s="93"/>
      <c r="BQ6" s="34"/>
      <c r="CF6" s="33"/>
      <c r="CG6" s="93"/>
      <c r="CH6" s="33"/>
      <c r="CI6" s="93"/>
      <c r="CJ6" s="24"/>
      <c r="CK6" s="33"/>
      <c r="CL6" s="93"/>
      <c r="CM6" s="33"/>
      <c r="CN6" s="93"/>
      <c r="CO6" s="24"/>
      <c r="CQ6" s="93"/>
      <c r="CR6" s="33"/>
      <c r="CS6" s="93"/>
      <c r="CT6" s="24"/>
      <c r="CV6" s="93"/>
      <c r="CX6" s="93"/>
      <c r="CY6" s="33"/>
      <c r="CZ6" s="93"/>
      <c r="DA6" s="33"/>
      <c r="DB6" s="93"/>
      <c r="DC6" s="24"/>
      <c r="DD6" s="164"/>
    </row>
    <row r="7" spans="1:108" ht="22.5" customHeight="1" thickBot="1">
      <c r="A7" s="164"/>
      <c r="C7" s="33"/>
      <c r="D7" s="93"/>
      <c r="E7" s="33"/>
      <c r="F7" s="93"/>
      <c r="G7" s="33"/>
      <c r="H7" s="93"/>
      <c r="I7" s="33"/>
      <c r="L7" s="33"/>
      <c r="M7" s="93"/>
      <c r="N7" s="33"/>
      <c r="O7" s="93"/>
      <c r="P7" s="33"/>
      <c r="Q7" s="93"/>
      <c r="R7" s="33"/>
      <c r="AE7" s="1"/>
      <c r="AI7" s="38"/>
      <c r="AJ7" s="1"/>
      <c r="AK7" s="2"/>
      <c r="AL7" s="97"/>
      <c r="AO7" s="2"/>
      <c r="AP7" s="97"/>
      <c r="BC7" s="1"/>
      <c r="BP7" s="1"/>
      <c r="BQ7" s="34"/>
      <c r="BT7" s="33"/>
      <c r="BU7" s="93"/>
      <c r="BV7" s="33"/>
      <c r="BW7" s="93"/>
      <c r="CA7" s="33"/>
      <c r="CB7" s="93"/>
      <c r="CC7" s="33"/>
      <c r="CD7" s="93"/>
      <c r="CJ7" s="24"/>
      <c r="CO7" s="24"/>
      <c r="CP7" s="35"/>
      <c r="CT7" s="24"/>
      <c r="CU7" s="115"/>
      <c r="CV7" s="97"/>
      <c r="CW7" s="115"/>
      <c r="CX7" s="97"/>
      <c r="CY7" s="115"/>
      <c r="CZ7" s="97"/>
      <c r="DA7" s="115"/>
      <c r="DB7" s="97"/>
      <c r="DC7" s="24"/>
      <c r="DD7" s="164"/>
    </row>
    <row r="8" spans="1:108" ht="22.5" customHeight="1">
      <c r="A8" s="164"/>
      <c r="C8" s="316" t="s">
        <v>66</v>
      </c>
      <c r="D8" s="317"/>
      <c r="E8" s="317"/>
      <c r="F8" s="331">
        <v>10</v>
      </c>
      <c r="G8" s="332"/>
      <c r="H8" s="332"/>
      <c r="I8" s="333"/>
      <c r="P8" s="150"/>
      <c r="Q8" s="150"/>
      <c r="R8" s="150"/>
      <c r="AE8" s="1"/>
      <c r="AI8" s="38"/>
      <c r="AJ8" s="1"/>
      <c r="AK8" s="2"/>
      <c r="AL8" s="97"/>
      <c r="AO8" s="2"/>
      <c r="AP8" s="97"/>
      <c r="BC8" s="1"/>
      <c r="BP8" s="1"/>
      <c r="CJ8" s="24"/>
      <c r="CO8" s="24"/>
      <c r="CP8" s="2"/>
      <c r="CQ8" s="97"/>
      <c r="CR8" s="2"/>
      <c r="CS8" s="126"/>
      <c r="CT8" s="24"/>
      <c r="CU8" s="192"/>
      <c r="CW8" s="115"/>
      <c r="CY8" s="115"/>
      <c r="DA8" s="115"/>
      <c r="DC8" s="24"/>
      <c r="DD8" s="164"/>
    </row>
    <row r="9" spans="1:108" ht="22.5" customHeight="1">
      <c r="A9" s="164"/>
      <c r="C9" s="318"/>
      <c r="D9" s="319"/>
      <c r="E9" s="319"/>
      <c r="F9" s="334"/>
      <c r="G9" s="335"/>
      <c r="H9" s="335"/>
      <c r="I9" s="336"/>
      <c r="P9" s="150"/>
      <c r="Q9" s="150"/>
      <c r="R9" s="150"/>
      <c r="AE9" s="1"/>
      <c r="AK9" s="2"/>
      <c r="AL9" s="97"/>
      <c r="AO9" s="2"/>
      <c r="AP9" s="97"/>
      <c r="BV9" s="2"/>
      <c r="BW9" s="97"/>
      <c r="CC9" s="2"/>
      <c r="CD9" s="97"/>
      <c r="CJ9" s="24"/>
      <c r="CK9" s="115"/>
      <c r="CL9" s="97"/>
      <c r="CM9" s="90"/>
      <c r="CO9" s="24"/>
      <c r="CR9" s="2"/>
      <c r="CT9" s="24"/>
      <c r="CU9" s="115"/>
      <c r="CV9" s="97"/>
      <c r="DC9" s="24"/>
      <c r="DD9" s="164"/>
    </row>
    <row r="10" spans="1:108" ht="22.5" customHeight="1" thickBot="1">
      <c r="A10" s="164"/>
      <c r="C10" s="320"/>
      <c r="D10" s="321"/>
      <c r="E10" s="321"/>
      <c r="F10" s="337"/>
      <c r="G10" s="338"/>
      <c r="H10" s="338"/>
      <c r="I10" s="339"/>
      <c r="P10" s="150"/>
      <c r="Q10" s="150"/>
      <c r="R10" s="150"/>
      <c r="AE10" s="1"/>
      <c r="AK10" s="2"/>
      <c r="AL10" s="97"/>
      <c r="AO10" s="2"/>
      <c r="AP10" s="97"/>
      <c r="BV10" s="2"/>
      <c r="BW10" s="97"/>
      <c r="CC10" s="2"/>
      <c r="CD10" s="97"/>
      <c r="CJ10" s="24"/>
      <c r="CK10" s="115"/>
      <c r="CL10" s="97"/>
      <c r="CM10" s="115"/>
      <c r="CN10" s="97"/>
      <c r="CO10" s="24"/>
      <c r="CP10" s="115"/>
      <c r="CQ10" s="97"/>
      <c r="CR10" s="115"/>
      <c r="CS10" s="97"/>
      <c r="CT10" s="24"/>
      <c r="CU10" s="115"/>
      <c r="DC10" s="24"/>
      <c r="DD10" s="164"/>
    </row>
    <row r="11" spans="1:108" ht="22.5" customHeight="1">
      <c r="A11" s="164"/>
      <c r="C11" s="316" t="s">
        <v>71</v>
      </c>
      <c r="D11" s="317"/>
      <c r="E11" s="317"/>
      <c r="F11" s="340">
        <f>SUM(C3,AD3,BE3,CK3,AI3,BR3,CU3,U3,CP3,BY3)</f>
        <v>672.45103578154431</v>
      </c>
      <c r="G11" s="341"/>
      <c r="H11" s="341"/>
      <c r="I11" s="342"/>
      <c r="P11" s="151"/>
      <c r="Q11" s="151"/>
      <c r="R11" s="151"/>
      <c r="AE11" s="1"/>
      <c r="AK11" s="2"/>
      <c r="AL11" s="97"/>
      <c r="AO11" s="2"/>
      <c r="AP11" s="97"/>
      <c r="CJ11" s="24"/>
      <c r="CK11" s="115"/>
      <c r="CL11" s="97"/>
      <c r="CM11" s="115"/>
      <c r="CN11" s="97"/>
      <c r="CO11" s="24"/>
      <c r="CP11" s="115"/>
      <c r="CR11" s="115"/>
      <c r="CT11" s="24"/>
      <c r="DC11" s="24"/>
      <c r="DD11" s="164"/>
    </row>
    <row r="12" spans="1:108" ht="22.5" customHeight="1">
      <c r="A12" s="164"/>
      <c r="C12" s="318"/>
      <c r="D12" s="319"/>
      <c r="E12" s="319"/>
      <c r="F12" s="343"/>
      <c r="G12" s="344"/>
      <c r="H12" s="344"/>
      <c r="I12" s="345"/>
      <c r="L12" s="23"/>
      <c r="M12" s="23"/>
      <c r="N12" s="23"/>
      <c r="O12" s="151"/>
      <c r="P12" s="151"/>
      <c r="Q12" s="151"/>
      <c r="R12" s="151"/>
      <c r="AB12" s="38"/>
      <c r="AE12" s="1"/>
      <c r="AK12" s="2"/>
      <c r="AL12" s="97"/>
      <c r="AO12" s="2"/>
      <c r="AP12" s="97"/>
      <c r="BQ12" s="38"/>
      <c r="CJ12" s="24"/>
      <c r="CK12" s="115"/>
      <c r="CL12" s="97"/>
      <c r="CM12" s="115"/>
      <c r="CN12" s="97"/>
      <c r="CO12" s="24"/>
      <c r="CT12" s="24"/>
      <c r="DC12" s="24"/>
      <c r="DD12" s="164"/>
    </row>
    <row r="13" spans="1:108" ht="22.5" customHeight="1">
      <c r="A13" s="164"/>
      <c r="C13" s="318"/>
      <c r="D13" s="319"/>
      <c r="E13" s="319"/>
      <c r="F13" s="343"/>
      <c r="G13" s="344"/>
      <c r="H13" s="344"/>
      <c r="I13" s="345"/>
      <c r="AK13" s="2"/>
      <c r="AL13" s="97"/>
      <c r="AO13" s="2"/>
      <c r="AP13" s="97"/>
      <c r="BQ13" s="38"/>
      <c r="CJ13" s="24"/>
      <c r="CK13" s="115"/>
      <c r="CL13" s="97"/>
      <c r="CM13" s="115"/>
      <c r="CN13" s="97"/>
      <c r="CO13" s="24"/>
      <c r="CT13" s="24"/>
      <c r="DC13" s="24"/>
      <c r="DD13" s="164"/>
    </row>
    <row r="14" spans="1:108" ht="22.5" customHeight="1" thickBot="1">
      <c r="A14" s="164"/>
      <c r="C14" s="320"/>
      <c r="D14" s="321"/>
      <c r="E14" s="321"/>
      <c r="F14" s="346"/>
      <c r="G14" s="347"/>
      <c r="H14" s="347"/>
      <c r="I14" s="348"/>
      <c r="AK14" s="2"/>
      <c r="AL14" s="97"/>
      <c r="AO14" s="2"/>
      <c r="AP14" s="97"/>
      <c r="BQ14" s="38"/>
      <c r="CJ14" s="24"/>
      <c r="CK14" s="115"/>
      <c r="CL14" s="97"/>
      <c r="CM14" s="115"/>
      <c r="CN14" s="97"/>
      <c r="CO14" s="24"/>
      <c r="CT14" s="24"/>
      <c r="DC14" s="24"/>
      <c r="DD14" s="164"/>
    </row>
    <row r="15" spans="1:108" ht="22.5" customHeight="1">
      <c r="A15" s="164"/>
      <c r="C15" s="316" t="s">
        <v>74</v>
      </c>
      <c r="D15" s="317"/>
      <c r="E15" s="317"/>
      <c r="F15" s="322">
        <f>F11/PRODUCT(F8,D1)</f>
        <v>0.98889858203168279</v>
      </c>
      <c r="G15" s="323"/>
      <c r="H15" s="323"/>
      <c r="I15" s="324"/>
      <c r="AK15" s="2"/>
      <c r="AL15" s="97"/>
      <c r="AO15" s="2"/>
      <c r="AP15" s="97"/>
      <c r="BQ15" s="38"/>
      <c r="CJ15" s="24"/>
      <c r="CK15" s="115"/>
      <c r="CL15" s="97"/>
      <c r="CM15" s="115"/>
      <c r="CN15" s="97"/>
      <c r="CO15" s="24"/>
      <c r="CT15" s="24"/>
      <c r="DC15" s="24"/>
      <c r="DD15" s="164"/>
    </row>
    <row r="16" spans="1:108" ht="22.5" customHeight="1">
      <c r="A16" s="164"/>
      <c r="C16" s="318"/>
      <c r="D16" s="319"/>
      <c r="E16" s="319"/>
      <c r="F16" s="325"/>
      <c r="G16" s="326"/>
      <c r="H16" s="326"/>
      <c r="I16" s="327"/>
      <c r="AK16" s="2"/>
      <c r="AL16" s="97"/>
      <c r="AO16" s="2"/>
      <c r="AP16" s="97"/>
      <c r="CJ16" s="24"/>
      <c r="CK16" s="115"/>
      <c r="CL16" s="97"/>
      <c r="CM16" s="115"/>
      <c r="CN16" s="97"/>
      <c r="CO16" s="24"/>
      <c r="CT16" s="24"/>
      <c r="DC16" s="24"/>
      <c r="DD16" s="164"/>
    </row>
    <row r="17" spans="1:122" ht="22.5" customHeight="1">
      <c r="A17" s="164"/>
      <c r="C17" s="318"/>
      <c r="D17" s="319"/>
      <c r="E17" s="319"/>
      <c r="F17" s="325"/>
      <c r="G17" s="326"/>
      <c r="H17" s="326"/>
      <c r="I17" s="327"/>
      <c r="AK17" s="2"/>
      <c r="AL17" s="97"/>
      <c r="AO17" s="2"/>
      <c r="AP17" s="97"/>
      <c r="BR17" s="249" t="s">
        <v>78</v>
      </c>
      <c r="BS17" s="250">
        <v>3</v>
      </c>
      <c r="BT17" s="249" t="s">
        <v>78</v>
      </c>
      <c r="BU17" s="250">
        <v>3</v>
      </c>
      <c r="BV17" s="249" t="s">
        <v>78</v>
      </c>
      <c r="BW17" s="250">
        <v>3</v>
      </c>
      <c r="CJ17" s="24"/>
      <c r="CK17" s="115"/>
      <c r="CL17" s="97"/>
      <c r="CM17" s="115"/>
      <c r="CN17" s="97"/>
      <c r="CO17" s="24"/>
      <c r="CT17" s="24"/>
      <c r="DC17" s="24"/>
      <c r="DD17" s="164"/>
    </row>
    <row r="18" spans="1:122" ht="22.5" customHeight="1" thickBot="1">
      <c r="A18" s="164"/>
      <c r="C18" s="320"/>
      <c r="D18" s="321"/>
      <c r="E18" s="321"/>
      <c r="F18" s="328"/>
      <c r="G18" s="329"/>
      <c r="H18" s="329"/>
      <c r="I18" s="330"/>
      <c r="AK18" s="2"/>
      <c r="AL18" s="97"/>
      <c r="AO18" s="2"/>
      <c r="AP18" s="97"/>
      <c r="BR18" s="251" t="s">
        <v>80</v>
      </c>
      <c r="BS18" s="252"/>
      <c r="BT18" s="251" t="s">
        <v>80</v>
      </c>
      <c r="BU18" s="252"/>
      <c r="BV18" s="251" t="s">
        <v>80</v>
      </c>
      <c r="BW18" s="252"/>
      <c r="CJ18" s="24"/>
      <c r="CK18" s="115"/>
      <c r="CL18" s="97"/>
      <c r="CM18" s="115"/>
      <c r="CN18" s="97"/>
      <c r="CO18" s="24"/>
      <c r="CT18" s="24"/>
      <c r="DC18" s="24"/>
      <c r="DD18" s="164"/>
    </row>
    <row r="19" spans="1:122" ht="22.5" customHeight="1">
      <c r="A19" s="164"/>
      <c r="C19" s="31"/>
      <c r="D19" s="31"/>
      <c r="E19" s="31"/>
      <c r="F19" s="31"/>
      <c r="L19" s="193"/>
      <c r="M19" s="193"/>
      <c r="N19" s="193"/>
      <c r="O19" s="193"/>
      <c r="Y19" s="194"/>
      <c r="AD19" s="191"/>
      <c r="AK19" s="2"/>
      <c r="AL19" s="97"/>
      <c r="AO19" s="2"/>
      <c r="AP19" s="97"/>
      <c r="BR19" s="263"/>
      <c r="BS19" s="264"/>
      <c r="BT19" s="263"/>
      <c r="BU19" s="264"/>
      <c r="BV19" s="263"/>
      <c r="BW19" s="264"/>
      <c r="CJ19" s="24"/>
      <c r="CK19" s="115"/>
      <c r="CL19" s="97"/>
      <c r="CM19" s="115"/>
      <c r="CN19" s="97"/>
      <c r="CO19" s="24"/>
      <c r="CT19" s="24"/>
      <c r="DC19" s="24"/>
      <c r="DD19" s="164"/>
    </row>
    <row r="20" spans="1:122" ht="22.5" customHeight="1">
      <c r="A20" s="164"/>
      <c r="L20" s="196"/>
      <c r="M20" s="196"/>
      <c r="N20" s="195"/>
      <c r="O20" s="196"/>
      <c r="P20" s="196"/>
      <c r="Q20" s="193"/>
      <c r="R20" s="193"/>
      <c r="S20" s="1"/>
      <c r="Z20" s="1"/>
      <c r="AD20" s="152"/>
      <c r="AE20" s="153"/>
      <c r="AK20" s="2"/>
      <c r="AL20" s="97"/>
      <c r="AO20" s="2"/>
      <c r="AP20" s="97"/>
      <c r="AQ20" s="2"/>
      <c r="BD20" s="2"/>
      <c r="BQ20" s="2"/>
      <c r="CF20" s="190"/>
      <c r="CG20" s="97"/>
      <c r="CH20" s="190"/>
      <c r="CI20" s="97"/>
      <c r="CJ20" s="24"/>
      <c r="CQ20" s="97"/>
      <c r="CT20" s="24"/>
      <c r="CU20" s="161"/>
      <c r="CV20" s="161"/>
      <c r="CW20" s="161"/>
      <c r="CX20" s="161"/>
      <c r="DC20" s="24"/>
      <c r="DD20" s="164"/>
    </row>
    <row r="21" spans="1:122" ht="22.5" customHeight="1">
      <c r="A21" s="164">
        <v>100</v>
      </c>
      <c r="D21" s="1"/>
      <c r="F21" s="1"/>
      <c r="H21" s="1"/>
      <c r="J21" s="1"/>
      <c r="M21" s="1"/>
      <c r="N21" s="3"/>
      <c r="O21" s="109"/>
      <c r="S21" s="1"/>
      <c r="T21" s="38"/>
      <c r="AD21" s="154"/>
      <c r="AE21" s="153"/>
      <c r="AH21" s="2"/>
      <c r="BQ21" s="2"/>
      <c r="CJ21" s="24"/>
      <c r="CO21" s="24"/>
      <c r="CT21" s="24"/>
      <c r="DC21" s="24"/>
      <c r="DD21" s="164">
        <v>94</v>
      </c>
    </row>
    <row r="22" spans="1:122" ht="22.5" customHeight="1" thickBot="1">
      <c r="A22" s="113">
        <v>99</v>
      </c>
      <c r="D22" s="1"/>
      <c r="F22" s="1"/>
      <c r="H22" s="1"/>
      <c r="J22" s="1"/>
      <c r="M22" s="1"/>
      <c r="N22" s="3"/>
      <c r="O22" s="109"/>
      <c r="S22" s="1"/>
      <c r="T22" s="38"/>
      <c r="AD22" s="154"/>
      <c r="AE22" s="153"/>
      <c r="AH22" s="2"/>
      <c r="BQ22" s="2"/>
      <c r="CJ22" s="24"/>
      <c r="CO22" s="24"/>
      <c r="CT22" s="24"/>
      <c r="DC22" s="24"/>
      <c r="DD22" s="162"/>
    </row>
    <row r="23" spans="1:122" ht="22.5" customHeight="1" thickBot="1">
      <c r="A23" s="113">
        <v>98</v>
      </c>
      <c r="D23" s="1"/>
      <c r="F23" s="1"/>
      <c r="H23" s="1"/>
      <c r="J23" s="1"/>
      <c r="M23" s="1"/>
      <c r="N23" s="3"/>
      <c r="O23" s="109"/>
      <c r="S23" s="1"/>
      <c r="T23" s="38"/>
      <c r="AD23" s="154"/>
      <c r="AE23" s="153"/>
      <c r="AH23" s="2"/>
      <c r="BQ23" s="2"/>
      <c r="CJ23" s="24"/>
      <c r="CO23" s="24"/>
      <c r="CT23" s="24"/>
      <c r="DC23" s="24"/>
      <c r="DD23" s="162"/>
      <c r="DI23" s="46" t="s">
        <v>4</v>
      </c>
      <c r="DJ23" s="47" t="s">
        <v>5</v>
      </c>
      <c r="DK23" s="48" t="s">
        <v>6</v>
      </c>
      <c r="DL23" s="49" t="s">
        <v>7</v>
      </c>
      <c r="DM23" s="49" t="s">
        <v>8</v>
      </c>
      <c r="DN23" s="49" t="s">
        <v>9</v>
      </c>
      <c r="DO23" s="50" t="s">
        <v>10</v>
      </c>
      <c r="DP23" s="8"/>
      <c r="DQ23" s="165" t="s">
        <v>11</v>
      </c>
    </row>
    <row r="24" spans="1:122" ht="22.5" customHeight="1" thickTop="1">
      <c r="A24" s="113">
        <v>97</v>
      </c>
      <c r="D24" s="1"/>
      <c r="F24" s="1"/>
      <c r="G24" s="175" t="s">
        <v>83</v>
      </c>
      <c r="H24" s="176">
        <v>1</v>
      </c>
      <c r="M24" s="1"/>
      <c r="N24" s="3"/>
      <c r="O24" s="109"/>
      <c r="S24" s="1"/>
      <c r="T24" s="38"/>
      <c r="AD24" s="154"/>
      <c r="AE24" s="153"/>
      <c r="AH24" s="2"/>
      <c r="BQ24" s="2"/>
      <c r="CJ24" s="24"/>
      <c r="CO24" s="24"/>
      <c r="CT24" s="24"/>
      <c r="DC24" s="24"/>
      <c r="DD24" s="162"/>
      <c r="DI24" s="302" t="s">
        <v>12</v>
      </c>
      <c r="DJ24" s="135">
        <v>329</v>
      </c>
      <c r="DK24" s="136">
        <v>9</v>
      </c>
      <c r="DL24" s="51"/>
      <c r="DM24" s="51"/>
      <c r="DN24" s="51"/>
      <c r="DO24" s="52"/>
      <c r="DP24" s="17">
        <f>DJ24</f>
        <v>329</v>
      </c>
      <c r="DQ24" s="9">
        <f>SUM(DK24:DO24)/SUM(DK42:DO42)</f>
        <v>8.4745762711864406E-3</v>
      </c>
    </row>
    <row r="25" spans="1:122" ht="22.5" customHeight="1">
      <c r="A25" s="113">
        <v>96</v>
      </c>
      <c r="D25" s="1"/>
      <c r="F25" s="1"/>
      <c r="G25" s="173" t="s">
        <v>85</v>
      </c>
      <c r="H25" s="174">
        <v>4</v>
      </c>
      <c r="M25" s="1"/>
      <c r="N25" s="3"/>
      <c r="O25" s="109"/>
      <c r="S25" s="1"/>
      <c r="T25" s="38"/>
      <c r="AD25" s="154"/>
      <c r="AE25" s="153"/>
      <c r="AH25" s="2"/>
      <c r="BQ25" s="2"/>
      <c r="CJ25" s="24"/>
      <c r="CO25" s="24"/>
      <c r="CT25" s="24"/>
      <c r="DC25" s="24"/>
      <c r="DD25" s="162"/>
      <c r="DI25" s="303"/>
      <c r="DJ25" s="60">
        <v>315</v>
      </c>
      <c r="DK25" s="166"/>
      <c r="DL25" s="167"/>
      <c r="DM25" s="167"/>
      <c r="DN25" s="167"/>
      <c r="DO25" s="64"/>
      <c r="DP25" s="17">
        <f t="shared" ref="DP25:DP41" si="21">DJ25</f>
        <v>315</v>
      </c>
      <c r="DQ25" s="9">
        <f>SUM(DK25:DO25)/SUM(DK42:DO42)</f>
        <v>0</v>
      </c>
    </row>
    <row r="26" spans="1:122" ht="22.5" customHeight="1">
      <c r="A26" s="113">
        <v>95</v>
      </c>
      <c r="D26" s="1"/>
      <c r="F26" s="1"/>
      <c r="G26" s="39" t="s">
        <v>50</v>
      </c>
      <c r="H26" s="95"/>
      <c r="M26" s="1"/>
      <c r="N26" s="3"/>
      <c r="O26" s="109"/>
      <c r="S26" s="1"/>
      <c r="T26" s="38"/>
      <c r="AD26" s="154"/>
      <c r="AE26" s="153"/>
      <c r="AH26" s="2"/>
      <c r="AK26" s="2"/>
      <c r="AL26" s="97"/>
      <c r="BQ26" s="2"/>
      <c r="CJ26" s="24"/>
      <c r="CO26" s="24"/>
      <c r="CT26" s="24"/>
      <c r="DC26" s="24"/>
      <c r="DD26" s="162"/>
      <c r="DI26" s="303"/>
      <c r="DJ26" s="60">
        <v>322</v>
      </c>
      <c r="DK26" s="166">
        <v>5</v>
      </c>
      <c r="DL26" s="167"/>
      <c r="DM26" s="167"/>
      <c r="DN26" s="167"/>
      <c r="DO26" s="64"/>
      <c r="DP26" s="17">
        <f t="shared" si="21"/>
        <v>322</v>
      </c>
      <c r="DQ26" s="9">
        <f>SUM(DK26:DO26)/SUM(DK42:DO42)</f>
        <v>4.7080979284369112E-3</v>
      </c>
    </row>
    <row r="27" spans="1:122" ht="22.5" customHeight="1">
      <c r="A27" s="113">
        <v>94</v>
      </c>
      <c r="D27" s="1"/>
      <c r="F27" s="1"/>
      <c r="G27" s="117"/>
      <c r="H27" s="95"/>
      <c r="M27" s="1"/>
      <c r="N27" s="3"/>
      <c r="O27" s="109"/>
      <c r="S27" s="1"/>
      <c r="T27" s="38"/>
      <c r="AD27" s="154"/>
      <c r="AE27" s="153"/>
      <c r="AH27" s="2"/>
      <c r="BQ27" s="2"/>
      <c r="CJ27" s="24"/>
      <c r="CO27" s="24"/>
      <c r="CT27" s="24"/>
      <c r="DC27" s="24"/>
      <c r="DD27" s="162"/>
      <c r="DI27" s="303"/>
      <c r="DJ27" s="60">
        <v>323</v>
      </c>
      <c r="DK27" s="134"/>
      <c r="DL27" s="167"/>
      <c r="DM27" s="167"/>
      <c r="DN27" s="167"/>
      <c r="DO27" s="62"/>
      <c r="DP27" s="17">
        <f t="shared" si="21"/>
        <v>323</v>
      </c>
      <c r="DQ27" s="9">
        <f>SUM(DK27:DO27)/SUM(DK42:DO42)</f>
        <v>0</v>
      </c>
    </row>
    <row r="28" spans="1:122" ht="22.5" customHeight="1">
      <c r="A28" s="113">
        <v>93</v>
      </c>
      <c r="D28" s="1"/>
      <c r="G28" s="53"/>
      <c r="H28" s="94"/>
      <c r="M28" s="1"/>
      <c r="N28" s="3"/>
      <c r="O28" s="109"/>
      <c r="S28" s="1"/>
      <c r="T28" s="38"/>
      <c r="AD28" s="154"/>
      <c r="AE28" s="153"/>
      <c r="AH28" s="2"/>
      <c r="BQ28" s="2"/>
      <c r="CJ28" s="24"/>
      <c r="CO28" s="24"/>
      <c r="CT28" s="24"/>
      <c r="DC28" s="24"/>
      <c r="DD28" s="162">
        <v>93</v>
      </c>
      <c r="DI28" s="303"/>
      <c r="DJ28" s="60">
        <v>324</v>
      </c>
      <c r="DK28" s="134">
        <v>170</v>
      </c>
      <c r="DL28" s="167"/>
      <c r="DM28" s="167"/>
      <c r="DN28" s="167"/>
      <c r="DO28" s="62"/>
      <c r="DP28" s="17">
        <f t="shared" si="21"/>
        <v>324</v>
      </c>
      <c r="DQ28" s="9">
        <f>SUM(DK28:DO28)/SUM(DK42:DO42)</f>
        <v>0.160075329566855</v>
      </c>
    </row>
    <row r="29" spans="1:122" ht="22.5" customHeight="1">
      <c r="A29" s="113">
        <v>92</v>
      </c>
      <c r="D29" s="1"/>
      <c r="G29" s="173" t="s">
        <v>86</v>
      </c>
      <c r="H29" s="174">
        <v>4</v>
      </c>
      <c r="M29" s="1"/>
      <c r="N29" s="3"/>
      <c r="O29" s="109"/>
      <c r="S29" s="1"/>
      <c r="T29" s="38"/>
      <c r="AD29" s="154"/>
      <c r="AE29" s="153"/>
      <c r="AH29" s="2"/>
      <c r="BQ29" s="2"/>
      <c r="CJ29" s="24"/>
      <c r="CO29" s="24"/>
      <c r="CT29" s="24"/>
      <c r="DC29" s="24"/>
      <c r="DD29" s="162">
        <v>92</v>
      </c>
      <c r="DI29" s="303"/>
      <c r="DJ29" s="54">
        <v>370</v>
      </c>
      <c r="DK29" s="168"/>
      <c r="DL29" s="167"/>
      <c r="DM29" s="167"/>
      <c r="DN29" s="167"/>
      <c r="DO29" s="56"/>
      <c r="DP29" s="17">
        <f t="shared" si="21"/>
        <v>370</v>
      </c>
      <c r="DQ29" s="9">
        <f>SUM(DK29:DO29)/SUM(DK42:DO42)</f>
        <v>0</v>
      </c>
      <c r="DR29" s="10"/>
    </row>
    <row r="30" spans="1:122" ht="22.5" customHeight="1">
      <c r="A30" s="113">
        <v>91</v>
      </c>
      <c r="D30" s="1"/>
      <c r="G30" s="39" t="s">
        <v>87</v>
      </c>
      <c r="H30" s="95"/>
      <c r="M30" s="1"/>
      <c r="N30" s="3"/>
      <c r="O30" s="109"/>
      <c r="S30" s="1"/>
      <c r="T30" s="38"/>
      <c r="AD30" s="154"/>
      <c r="AE30" s="153"/>
      <c r="AH30" s="2"/>
      <c r="BQ30" s="2"/>
      <c r="CJ30" s="24"/>
      <c r="CO30" s="24"/>
      <c r="CT30" s="24"/>
      <c r="DC30" s="24"/>
      <c r="DD30" s="162">
        <v>91</v>
      </c>
      <c r="DI30" s="303"/>
      <c r="DJ30" s="54">
        <v>326</v>
      </c>
      <c r="DK30" s="168"/>
      <c r="DL30" s="167"/>
      <c r="DM30" s="167"/>
      <c r="DN30" s="167"/>
      <c r="DO30" s="64"/>
      <c r="DP30" s="17">
        <f t="shared" si="21"/>
        <v>326</v>
      </c>
      <c r="DQ30" s="9">
        <f>SUM(DK30:DO30)/SUM(DK42:DO42)</f>
        <v>0</v>
      </c>
      <c r="DR30" s="10"/>
    </row>
    <row r="31" spans="1:122" ht="22.5" customHeight="1">
      <c r="A31" s="113">
        <v>90</v>
      </c>
      <c r="D31" s="1"/>
      <c r="G31" s="39" t="s">
        <v>90</v>
      </c>
      <c r="H31" s="95"/>
      <c r="M31" s="1"/>
      <c r="O31" s="1"/>
      <c r="S31" s="1"/>
      <c r="T31" s="38"/>
      <c r="AD31" s="154"/>
      <c r="AE31" s="153"/>
      <c r="AH31" s="2"/>
      <c r="BQ31" s="2"/>
      <c r="CJ31" s="24"/>
      <c r="CO31" s="24"/>
      <c r="CT31" s="24"/>
      <c r="DC31" s="24"/>
      <c r="DD31" s="162">
        <v>90</v>
      </c>
      <c r="DI31" s="303"/>
      <c r="DJ31" s="54">
        <v>340</v>
      </c>
      <c r="DK31" s="169"/>
      <c r="DL31" s="170"/>
      <c r="DM31" s="170"/>
      <c r="DN31" s="170"/>
      <c r="DO31" s="16"/>
      <c r="DP31" s="17">
        <f t="shared" si="21"/>
        <v>340</v>
      </c>
      <c r="DQ31" s="9">
        <f>SUM(DK31:DO31)/SUM(DK42:DO42)</f>
        <v>0</v>
      </c>
      <c r="DR31" s="10"/>
    </row>
    <row r="32" spans="1:122" ht="22.5" customHeight="1">
      <c r="A32" s="113">
        <v>89</v>
      </c>
      <c r="G32" s="53"/>
      <c r="H32" s="94"/>
      <c r="M32" s="1"/>
      <c r="O32" s="1"/>
      <c r="S32" s="1"/>
      <c r="T32" s="38"/>
      <c r="AC32" s="71"/>
      <c r="AH32" s="2"/>
      <c r="BQ32" s="2"/>
      <c r="CJ32" s="24"/>
      <c r="CO32" s="24"/>
      <c r="CT32" s="24"/>
      <c r="DC32" s="24"/>
      <c r="DD32" s="162">
        <v>89</v>
      </c>
      <c r="DI32" s="303"/>
      <c r="DJ32" s="54">
        <v>341</v>
      </c>
      <c r="DK32" s="166"/>
      <c r="DL32" s="167"/>
      <c r="DM32" s="167"/>
      <c r="DN32" s="167"/>
      <c r="DO32" s="64"/>
      <c r="DP32" s="17">
        <f t="shared" si="21"/>
        <v>341</v>
      </c>
      <c r="DQ32" s="9">
        <f>SUM(DK32:DO32)/SUM(DK42:DO42)</f>
        <v>0</v>
      </c>
      <c r="DR32" s="10"/>
    </row>
    <row r="33" spans="1:124" ht="22.5" customHeight="1">
      <c r="A33" s="113">
        <v>88</v>
      </c>
      <c r="G33" s="173" t="s">
        <v>86</v>
      </c>
      <c r="H33" s="174">
        <v>4</v>
      </c>
      <c r="M33" s="1"/>
      <c r="N33" s="3"/>
      <c r="O33" s="109"/>
      <c r="S33" s="1"/>
      <c r="T33" s="38"/>
      <c r="AC33" s="71"/>
      <c r="AH33" s="2"/>
      <c r="AZ33" s="3"/>
      <c r="BA33" s="109"/>
      <c r="BQ33" s="2"/>
      <c r="CJ33" s="24"/>
      <c r="CO33" s="24"/>
      <c r="CT33" s="24"/>
      <c r="DC33" s="24"/>
      <c r="DD33" s="162">
        <v>88</v>
      </c>
      <c r="DI33" s="303"/>
      <c r="DJ33" s="54">
        <v>360</v>
      </c>
      <c r="DK33" s="171"/>
      <c r="DL33" s="170"/>
      <c r="DM33" s="170"/>
      <c r="DN33" s="170"/>
      <c r="DO33" s="16"/>
      <c r="DP33" s="17">
        <f t="shared" si="21"/>
        <v>360</v>
      </c>
      <c r="DQ33" s="9">
        <f>SUM(DK33:DO33)/SUM(DK42:DO42)</f>
        <v>0</v>
      </c>
      <c r="DR33" s="10"/>
    </row>
    <row r="34" spans="1:124" ht="22.5" customHeight="1">
      <c r="A34" s="113">
        <v>87</v>
      </c>
      <c r="E34" s="175" t="s">
        <v>83</v>
      </c>
      <c r="F34" s="176">
        <v>1</v>
      </c>
      <c r="G34" s="39" t="s">
        <v>93</v>
      </c>
      <c r="H34" s="95"/>
      <c r="M34" s="1"/>
      <c r="N34" s="3"/>
      <c r="O34" s="109"/>
      <c r="S34" s="1"/>
      <c r="T34" s="38"/>
      <c r="AC34" s="71"/>
      <c r="AH34" s="2"/>
      <c r="AZ34" s="2"/>
      <c r="BA34" s="97"/>
      <c r="BQ34" s="2"/>
      <c r="BR34" s="2"/>
      <c r="BS34" s="97"/>
      <c r="BT34" s="2"/>
      <c r="BU34" s="97"/>
      <c r="BV34" s="2"/>
      <c r="BW34" s="97"/>
      <c r="CJ34" s="24"/>
      <c r="CO34" s="24"/>
      <c r="CT34" s="24"/>
      <c r="DC34" s="24"/>
      <c r="DD34" s="162">
        <v>87</v>
      </c>
      <c r="DI34" s="303"/>
      <c r="DJ34" s="54">
        <v>351</v>
      </c>
      <c r="DK34" s="171">
        <v>3</v>
      </c>
      <c r="DL34" s="170"/>
      <c r="DM34" s="170"/>
      <c r="DN34" s="170"/>
      <c r="DO34" s="16"/>
      <c r="DP34" s="17">
        <f t="shared" si="21"/>
        <v>351</v>
      </c>
      <c r="DQ34" s="9">
        <f>SUM(DK34:DO34)/SUM(DK42:DO42)</f>
        <v>2.8248587570621469E-3</v>
      </c>
      <c r="DR34" s="10"/>
    </row>
    <row r="35" spans="1:124" ht="22.5" customHeight="1" thickBot="1">
      <c r="A35" s="113">
        <v>86</v>
      </c>
      <c r="E35" s="173" t="s">
        <v>85</v>
      </c>
      <c r="F35" s="174">
        <v>4</v>
      </c>
      <c r="G35" s="39" t="s">
        <v>50</v>
      </c>
      <c r="H35" s="95"/>
      <c r="S35" s="1"/>
      <c r="T35" s="38"/>
      <c r="AC35" s="71"/>
      <c r="AH35" s="2"/>
      <c r="AO35" s="2"/>
      <c r="AP35" s="97"/>
      <c r="AT35" s="3"/>
      <c r="AU35" s="109"/>
      <c r="AV35" s="3"/>
      <c r="AW35" s="109"/>
      <c r="AZ35" s="2"/>
      <c r="BA35" s="97"/>
      <c r="BB35" s="3"/>
      <c r="BC35" s="109"/>
      <c r="BQ35" s="2"/>
      <c r="CJ35" s="24"/>
      <c r="CO35" s="24"/>
      <c r="CT35" s="24"/>
      <c r="DC35" s="24"/>
      <c r="DD35" s="162">
        <v>86</v>
      </c>
      <c r="DI35" s="304"/>
      <c r="DJ35" s="68">
        <v>352</v>
      </c>
      <c r="DK35" s="137">
        <v>516</v>
      </c>
      <c r="DL35" s="138"/>
      <c r="DM35" s="138"/>
      <c r="DN35" s="138"/>
      <c r="DO35" s="15"/>
      <c r="DP35" s="17">
        <f t="shared" si="21"/>
        <v>352</v>
      </c>
      <c r="DQ35" s="9">
        <f>SUM(DK35:DO35)/SUM(DK42:DO42)</f>
        <v>0.48587570621468928</v>
      </c>
      <c r="DR35" s="10"/>
    </row>
    <row r="36" spans="1:124" ht="22.5" customHeight="1" thickTop="1">
      <c r="A36" s="113">
        <v>85</v>
      </c>
      <c r="E36" s="39" t="s">
        <v>50</v>
      </c>
      <c r="F36" s="95"/>
      <c r="G36" s="53"/>
      <c r="H36" s="94"/>
      <c r="S36" s="1"/>
      <c r="T36" s="38"/>
      <c r="AC36" s="2"/>
      <c r="AH36" s="2"/>
      <c r="AO36" s="2"/>
      <c r="AP36" s="97"/>
      <c r="AT36" s="2"/>
      <c r="AU36" s="97"/>
      <c r="AV36" s="2"/>
      <c r="AW36" s="97"/>
      <c r="AZ36" s="2"/>
      <c r="BA36" s="97"/>
      <c r="BB36" s="2"/>
      <c r="BC36" s="97"/>
      <c r="BQ36" s="2"/>
      <c r="CJ36" s="24"/>
      <c r="CK36" s="2"/>
      <c r="CL36" s="97"/>
      <c r="CM36" s="2"/>
      <c r="CN36" s="97"/>
      <c r="CO36" s="24"/>
      <c r="CT36" s="24"/>
      <c r="DC36" s="24"/>
      <c r="DD36" s="162">
        <v>85</v>
      </c>
      <c r="DI36" s="302" t="s">
        <v>18</v>
      </c>
      <c r="DJ36" s="60">
        <v>510</v>
      </c>
      <c r="DK36" s="134"/>
      <c r="DL36" s="69"/>
      <c r="DM36" s="69"/>
      <c r="DN36" s="69"/>
      <c r="DO36" s="70"/>
      <c r="DP36" s="18">
        <f t="shared" si="21"/>
        <v>510</v>
      </c>
      <c r="DQ36" s="9">
        <f>SUM(DK36:DO36)/SUM(DK42:DO42)</f>
        <v>0</v>
      </c>
      <c r="DR36" s="10"/>
    </row>
    <row r="37" spans="1:124" ht="22.5" customHeight="1">
      <c r="A37" s="113">
        <v>84</v>
      </c>
      <c r="B37" s="2"/>
      <c r="E37" s="117"/>
      <c r="F37" s="95"/>
      <c r="G37" s="179" t="s">
        <v>98</v>
      </c>
      <c r="H37" s="102">
        <v>10</v>
      </c>
      <c r="AC37" s="2"/>
      <c r="AO37" s="2"/>
      <c r="AP37" s="97"/>
      <c r="AT37" s="2"/>
      <c r="AU37" s="97"/>
      <c r="AV37" s="2"/>
      <c r="AW37" s="97"/>
      <c r="AZ37" s="2"/>
      <c r="BA37" s="97"/>
      <c r="BB37" s="2"/>
      <c r="BC37" s="97"/>
      <c r="CJ37" s="2"/>
      <c r="CO37" s="2"/>
      <c r="DC37" s="2"/>
      <c r="DD37" s="162">
        <v>84</v>
      </c>
      <c r="DI37" s="303"/>
      <c r="DJ37" s="72">
        <v>520</v>
      </c>
      <c r="DK37" s="168">
        <v>1</v>
      </c>
      <c r="DL37" s="167"/>
      <c r="DM37" s="167"/>
      <c r="DN37" s="167"/>
      <c r="DO37" s="64"/>
      <c r="DP37" s="18">
        <f t="shared" si="21"/>
        <v>520</v>
      </c>
      <c r="DQ37" s="9">
        <f>SUM(DK37:DO37)/SUM(DK42:DO42)</f>
        <v>9.4161958568738226E-4</v>
      </c>
      <c r="DR37" s="10"/>
    </row>
    <row r="38" spans="1:124" ht="22.5" customHeight="1">
      <c r="A38" s="113">
        <v>83</v>
      </c>
      <c r="B38" s="2"/>
      <c r="E38" s="53"/>
      <c r="F38" s="94"/>
      <c r="G38" s="59" t="s">
        <v>103</v>
      </c>
      <c r="H38" s="103"/>
      <c r="AC38" s="2"/>
      <c r="AO38" s="2"/>
      <c r="AP38" s="97"/>
      <c r="AR38" s="3"/>
      <c r="AS38" s="109"/>
      <c r="AT38" s="2"/>
      <c r="AU38" s="97"/>
      <c r="AV38" s="2"/>
      <c r="AW38" s="97"/>
      <c r="AX38" s="3"/>
      <c r="AY38" s="109"/>
      <c r="AZ38" s="2"/>
      <c r="BA38" s="97"/>
      <c r="BB38" s="2"/>
      <c r="BC38" s="97"/>
      <c r="CJ38" s="2"/>
      <c r="CO38" s="2"/>
      <c r="DC38" s="2"/>
      <c r="DD38" s="162">
        <v>83</v>
      </c>
      <c r="DI38" s="303"/>
      <c r="DJ38" s="72">
        <v>550</v>
      </c>
      <c r="DK38" s="172">
        <v>21</v>
      </c>
      <c r="DL38" s="167"/>
      <c r="DM38" s="167"/>
      <c r="DN38" s="167"/>
      <c r="DO38" s="64"/>
      <c r="DP38" s="18">
        <f t="shared" si="21"/>
        <v>550</v>
      </c>
      <c r="DQ38" s="9">
        <f>SUM(DK38:DO38)/SUM(DK42:DO42)</f>
        <v>1.977401129943503E-2</v>
      </c>
      <c r="DR38" s="10"/>
    </row>
    <row r="39" spans="1:124" ht="22.5" customHeight="1">
      <c r="A39" s="113">
        <v>82</v>
      </c>
      <c r="B39" s="2"/>
      <c r="E39" s="173" t="s">
        <v>86</v>
      </c>
      <c r="F39" s="174">
        <v>4</v>
      </c>
      <c r="G39" s="80"/>
      <c r="H39" s="104"/>
      <c r="AC39" s="2"/>
      <c r="AO39" s="2"/>
      <c r="AP39" s="97"/>
      <c r="AR39" s="2"/>
      <c r="AS39" s="97"/>
      <c r="AT39" s="2"/>
      <c r="AU39" s="97"/>
      <c r="AV39" s="2"/>
      <c r="AW39" s="97"/>
      <c r="AX39" s="2"/>
      <c r="AY39" s="97"/>
      <c r="AZ39" s="2"/>
      <c r="BA39" s="97"/>
      <c r="BB39" s="2"/>
      <c r="BC39" s="97"/>
      <c r="CJ39" s="2"/>
      <c r="CO39" s="2"/>
      <c r="DC39" s="2"/>
      <c r="DD39" s="162">
        <v>82</v>
      </c>
      <c r="DI39" s="303"/>
      <c r="DJ39" s="72">
        <v>555</v>
      </c>
      <c r="DK39" s="166">
        <v>23</v>
      </c>
      <c r="DL39" s="167"/>
      <c r="DM39" s="167"/>
      <c r="DN39" s="167"/>
      <c r="DO39" s="64"/>
      <c r="DP39" s="18">
        <f t="shared" si="21"/>
        <v>555</v>
      </c>
      <c r="DQ39" s="9">
        <f>SUM(DK39:DO39)/SUM(DK42:DO42)</f>
        <v>2.1657250470809793E-2</v>
      </c>
      <c r="DR39" s="10"/>
    </row>
    <row r="40" spans="1:124" ht="22.5" customHeight="1">
      <c r="A40" s="113">
        <v>81</v>
      </c>
      <c r="B40" s="2"/>
      <c r="E40" s="39" t="s">
        <v>87</v>
      </c>
      <c r="F40" s="95"/>
      <c r="G40" s="80"/>
      <c r="H40" s="104"/>
      <c r="AC40" s="2"/>
      <c r="AO40" s="2"/>
      <c r="AP40" s="97"/>
      <c r="AR40" s="2"/>
      <c r="AS40" s="97"/>
      <c r="AT40" s="2"/>
      <c r="AU40" s="97"/>
      <c r="AV40" s="2"/>
      <c r="AW40" s="97"/>
      <c r="AX40" s="2"/>
      <c r="AY40" s="97"/>
      <c r="AZ40" s="2"/>
      <c r="BA40" s="97"/>
      <c r="BB40" s="2"/>
      <c r="BC40" s="97"/>
      <c r="CJ40" s="2"/>
      <c r="CO40" s="2"/>
      <c r="DC40" s="2"/>
      <c r="DD40" s="162">
        <v>81</v>
      </c>
      <c r="DI40" s="303"/>
      <c r="DJ40" s="54">
        <v>560</v>
      </c>
      <c r="DK40" s="166">
        <v>12</v>
      </c>
      <c r="DL40" s="167"/>
      <c r="DM40" s="167"/>
      <c r="DN40" s="167"/>
      <c r="DO40" s="64"/>
      <c r="DP40" s="18">
        <f t="shared" si="21"/>
        <v>560</v>
      </c>
      <c r="DQ40" s="9">
        <f>SUM(DK40:DO40)/SUM(DK42:DO42)</f>
        <v>1.1299435028248588E-2</v>
      </c>
      <c r="DR40" s="10"/>
    </row>
    <row r="41" spans="1:124" ht="22.5" customHeight="1" thickBot="1">
      <c r="A41" s="113">
        <v>80</v>
      </c>
      <c r="B41" s="2"/>
      <c r="E41" s="39" t="s">
        <v>90</v>
      </c>
      <c r="F41" s="95"/>
      <c r="G41" s="63"/>
      <c r="H41" s="105"/>
      <c r="AO41" s="2"/>
      <c r="AP41" s="97"/>
      <c r="AR41" s="2"/>
      <c r="AS41" s="97"/>
      <c r="AT41" s="2"/>
      <c r="AU41" s="97"/>
      <c r="AV41" s="2"/>
      <c r="AW41" s="97"/>
      <c r="AX41" s="2"/>
      <c r="AY41" s="97"/>
      <c r="AZ41" s="2"/>
      <c r="BA41" s="97"/>
      <c r="BB41" s="2"/>
      <c r="BC41" s="97"/>
      <c r="CJ41" s="2"/>
      <c r="CO41" s="2"/>
      <c r="DC41" s="2"/>
      <c r="DD41" s="162">
        <v>80</v>
      </c>
      <c r="DI41" s="304"/>
      <c r="DJ41" s="54">
        <v>561</v>
      </c>
      <c r="DK41" s="168">
        <v>302</v>
      </c>
      <c r="DL41" s="73"/>
      <c r="DM41" s="73"/>
      <c r="DN41" s="73"/>
      <c r="DO41" s="64"/>
      <c r="DP41" s="18">
        <f t="shared" si="21"/>
        <v>561</v>
      </c>
      <c r="DQ41" s="9">
        <f>SUM(DK41:DO41)/SUM(DK42:DO42)</f>
        <v>0.28436911487758948</v>
      </c>
      <c r="DR41" s="10"/>
      <c r="DT41" s="139" t="s">
        <v>36</v>
      </c>
    </row>
    <row r="42" spans="1:124" ht="22.5" customHeight="1" thickTop="1" thickBot="1">
      <c r="A42" s="113">
        <v>79</v>
      </c>
      <c r="B42" s="2"/>
      <c r="E42" s="53"/>
      <c r="F42" s="94"/>
      <c r="G42" s="63"/>
      <c r="H42" s="105"/>
      <c r="AC42" s="2"/>
      <c r="AO42" s="2"/>
      <c r="AP42" s="97"/>
      <c r="AR42" s="2"/>
      <c r="AS42" s="97"/>
      <c r="AT42" s="2"/>
      <c r="AU42" s="97"/>
      <c r="AV42" s="2"/>
      <c r="AW42" s="97"/>
      <c r="AX42" s="2"/>
      <c r="AY42" s="97"/>
      <c r="AZ42" s="2"/>
      <c r="BA42" s="97"/>
      <c r="BB42" s="2"/>
      <c r="BC42" s="97"/>
      <c r="CF42" s="2"/>
      <c r="CG42" s="97"/>
      <c r="CJ42" s="2"/>
      <c r="CO42" s="2"/>
      <c r="DC42" s="2"/>
      <c r="DD42" s="162">
        <v>79</v>
      </c>
      <c r="DI42" s="305" t="s">
        <v>28</v>
      </c>
      <c r="DJ42" s="306"/>
      <c r="DK42" s="12">
        <f>SUM(DK24:DK41)</f>
        <v>1062</v>
      </c>
      <c r="DL42" s="13">
        <f>SUM(DL24:DL41)</f>
        <v>0</v>
      </c>
      <c r="DM42" s="13">
        <f>SUM(DM24:DM41)</f>
        <v>0</v>
      </c>
      <c r="DN42" s="13">
        <f>SUM(DN24:DN41)</f>
        <v>0</v>
      </c>
      <c r="DO42" s="14">
        <f>SUM(DO24:DO41)</f>
        <v>0</v>
      </c>
      <c r="DP42" s="58"/>
      <c r="DQ42" s="66"/>
    </row>
    <row r="43" spans="1:124" ht="22.5" customHeight="1">
      <c r="A43" s="113">
        <v>78</v>
      </c>
      <c r="B43" s="2"/>
      <c r="E43" s="173" t="s">
        <v>86</v>
      </c>
      <c r="F43" s="174">
        <v>4</v>
      </c>
      <c r="G43" s="63"/>
      <c r="H43" s="105"/>
      <c r="AC43" s="2"/>
      <c r="AO43" s="2"/>
      <c r="AP43" s="97"/>
      <c r="AR43" s="2"/>
      <c r="AS43" s="97"/>
      <c r="AT43" s="2"/>
      <c r="AU43" s="97"/>
      <c r="AV43" s="2"/>
      <c r="AW43" s="97"/>
      <c r="AX43" s="2"/>
      <c r="AY43" s="97"/>
      <c r="BB43" s="2"/>
      <c r="BC43" s="97"/>
      <c r="CJ43" s="2"/>
      <c r="CO43" s="2"/>
      <c r="DC43" s="2"/>
      <c r="DD43" s="162">
        <v>78</v>
      </c>
      <c r="DK43" s="74"/>
      <c r="DL43" s="74"/>
    </row>
    <row r="44" spans="1:124" ht="22.5" customHeight="1">
      <c r="A44" s="113">
        <v>77</v>
      </c>
      <c r="B44" s="2"/>
      <c r="E44" s="39" t="s">
        <v>93</v>
      </c>
      <c r="F44" s="95"/>
      <c r="G44" s="63"/>
      <c r="H44" s="105"/>
      <c r="M44" s="1"/>
      <c r="AC44" s="2"/>
      <c r="AO44" s="2"/>
      <c r="AP44" s="97"/>
      <c r="AR44" s="2"/>
      <c r="AS44" s="97"/>
      <c r="AT44" s="2"/>
      <c r="AU44" s="97"/>
      <c r="AV44" s="2"/>
      <c r="AW44" s="97"/>
      <c r="AX44" s="2"/>
      <c r="AY44" s="97"/>
      <c r="AZ44" s="2"/>
      <c r="BA44" s="97"/>
      <c r="BB44" s="2"/>
      <c r="BC44" s="97"/>
      <c r="BD44" s="2"/>
      <c r="CJ44" s="2"/>
      <c r="CO44" s="2"/>
      <c r="CU44" s="218" t="s">
        <v>15</v>
      </c>
      <c r="CV44" s="160">
        <v>1</v>
      </c>
      <c r="CW44" s="218" t="s">
        <v>15</v>
      </c>
      <c r="CX44" s="160">
        <v>1</v>
      </c>
      <c r="DC44" s="2"/>
      <c r="DD44" s="162">
        <v>77</v>
      </c>
      <c r="DM44" s="127"/>
      <c r="DN44" s="127"/>
      <c r="DO44" s="127"/>
    </row>
    <row r="45" spans="1:124" ht="22.5" customHeight="1">
      <c r="A45" s="113">
        <v>76</v>
      </c>
      <c r="B45" s="2"/>
      <c r="E45" s="39" t="s">
        <v>50</v>
      </c>
      <c r="F45" s="95"/>
      <c r="G45" s="63"/>
      <c r="H45" s="105"/>
      <c r="M45" s="1"/>
      <c r="AC45" s="2"/>
      <c r="AK45" s="178" t="s">
        <v>15</v>
      </c>
      <c r="AL45" s="40">
        <v>1</v>
      </c>
      <c r="AO45" s="178" t="s">
        <v>15</v>
      </c>
      <c r="AP45" s="40">
        <v>1</v>
      </c>
      <c r="AR45" s="2"/>
      <c r="AS45" s="97"/>
      <c r="AT45" s="2"/>
      <c r="AU45" s="97"/>
      <c r="AX45" s="2"/>
      <c r="AY45" s="97"/>
      <c r="AZ45" s="2"/>
      <c r="BA45" s="97"/>
      <c r="BD45" s="2"/>
      <c r="CF45" s="2"/>
      <c r="CG45" s="97"/>
      <c r="CJ45" s="2"/>
      <c r="CO45" s="2"/>
      <c r="CU45" s="159" t="s">
        <v>102</v>
      </c>
      <c r="CV45" s="157">
        <v>12</v>
      </c>
      <c r="CW45" s="159" t="s">
        <v>102</v>
      </c>
      <c r="CX45" s="157">
        <v>12</v>
      </c>
      <c r="DC45" s="2"/>
      <c r="DD45" s="162">
        <v>76</v>
      </c>
    </row>
    <row r="46" spans="1:124" ht="22.5" customHeight="1">
      <c r="A46" s="113">
        <v>75</v>
      </c>
      <c r="B46" s="2"/>
      <c r="E46" s="53"/>
      <c r="F46" s="94"/>
      <c r="G46" s="82"/>
      <c r="H46" s="106"/>
      <c r="M46" s="1"/>
      <c r="AC46" s="2"/>
      <c r="AH46" s="2"/>
      <c r="AK46" s="163" t="s">
        <v>14</v>
      </c>
      <c r="AL46" s="40">
        <v>8</v>
      </c>
      <c r="AO46" s="163" t="s">
        <v>14</v>
      </c>
      <c r="AP46" s="40">
        <v>8</v>
      </c>
      <c r="AR46" s="2"/>
      <c r="AS46" s="97"/>
      <c r="AT46" s="2"/>
      <c r="AU46" s="97"/>
      <c r="AV46" s="2"/>
      <c r="AW46" s="97"/>
      <c r="AX46" s="2"/>
      <c r="AY46" s="97"/>
      <c r="AZ46" s="2"/>
      <c r="BA46" s="97"/>
      <c r="BB46" s="2"/>
      <c r="BC46" s="97"/>
      <c r="BD46" s="2"/>
      <c r="CJ46" s="2"/>
      <c r="CO46" s="2"/>
      <c r="CU46" s="6" t="s">
        <v>112</v>
      </c>
      <c r="CV46" s="45"/>
      <c r="CW46" s="6" t="s">
        <v>112</v>
      </c>
      <c r="CX46" s="45"/>
      <c r="DC46" s="2"/>
      <c r="DD46" s="162">
        <v>75</v>
      </c>
    </row>
    <row r="47" spans="1:124" ht="22.5" customHeight="1">
      <c r="A47" s="113">
        <v>74</v>
      </c>
      <c r="B47" s="2"/>
      <c r="E47" s="173" t="s">
        <v>119</v>
      </c>
      <c r="F47" s="174">
        <v>3</v>
      </c>
      <c r="G47" s="179" t="s">
        <v>132</v>
      </c>
      <c r="H47" s="102">
        <v>6</v>
      </c>
      <c r="M47" s="1"/>
      <c r="AH47" s="2"/>
      <c r="AK47" s="44" t="s">
        <v>16</v>
      </c>
      <c r="AL47" s="110"/>
      <c r="AO47" s="44" t="s">
        <v>16</v>
      </c>
      <c r="AP47" s="110"/>
      <c r="AR47" s="2"/>
      <c r="AS47" s="97"/>
      <c r="AT47" s="2"/>
      <c r="AU47" s="97"/>
      <c r="AV47" s="2"/>
      <c r="AW47" s="97"/>
      <c r="AX47" s="2"/>
      <c r="AY47" s="97"/>
      <c r="AZ47" s="2"/>
      <c r="BA47" s="97"/>
      <c r="BB47" s="2"/>
      <c r="BC47" s="97"/>
      <c r="BD47" s="2"/>
      <c r="BM47" s="175" t="s">
        <v>15</v>
      </c>
      <c r="BN47" s="176">
        <v>1</v>
      </c>
      <c r="CJ47" s="2"/>
      <c r="CO47" s="2"/>
      <c r="CU47" s="6"/>
      <c r="CV47" s="11"/>
      <c r="CW47" s="6"/>
      <c r="CX47" s="11"/>
      <c r="DC47" s="2"/>
      <c r="DD47" s="164">
        <v>74</v>
      </c>
    </row>
    <row r="48" spans="1:124" ht="22.5" customHeight="1">
      <c r="A48" s="113">
        <v>73</v>
      </c>
      <c r="B48" s="2"/>
      <c r="E48" s="39" t="s">
        <v>193</v>
      </c>
      <c r="F48" s="95"/>
      <c r="G48" s="59" t="s">
        <v>136</v>
      </c>
      <c r="H48" s="103"/>
      <c r="M48" s="1"/>
      <c r="AH48" s="2"/>
      <c r="AK48" s="44"/>
      <c r="AL48" s="110"/>
      <c r="AO48" s="44"/>
      <c r="AP48" s="110"/>
      <c r="AR48" s="2"/>
      <c r="AS48" s="97"/>
      <c r="AT48" s="2"/>
      <c r="AU48" s="97"/>
      <c r="AV48" s="2"/>
      <c r="AW48" s="97"/>
      <c r="AX48" s="2"/>
      <c r="AY48" s="97"/>
      <c r="AZ48" s="2"/>
      <c r="BA48" s="97"/>
      <c r="BB48" s="2"/>
      <c r="BC48" s="97"/>
      <c r="BD48" s="2"/>
      <c r="BM48" s="158" t="s">
        <v>246</v>
      </c>
      <c r="BN48" s="157">
        <v>2</v>
      </c>
      <c r="CJ48" s="2"/>
      <c r="CO48" s="2"/>
      <c r="CU48" s="7"/>
      <c r="CV48" s="45"/>
      <c r="CW48" s="7"/>
      <c r="CX48" s="45"/>
      <c r="DC48" s="2"/>
      <c r="DD48" s="164">
        <v>73</v>
      </c>
    </row>
    <row r="49" spans="1:135" ht="22.5" customHeight="1">
      <c r="A49" s="164">
        <v>72</v>
      </c>
      <c r="B49" s="71"/>
      <c r="E49" s="53"/>
      <c r="F49" s="96"/>
      <c r="G49" s="59"/>
      <c r="H49" s="103"/>
      <c r="K49" s="71"/>
      <c r="AH49" s="2"/>
      <c r="AK49" s="44"/>
      <c r="AL49" s="110"/>
      <c r="AO49" s="44"/>
      <c r="AP49" s="110"/>
      <c r="AR49" s="2"/>
      <c r="AS49" s="97"/>
      <c r="AT49" s="2"/>
      <c r="AU49" s="97"/>
      <c r="AV49" s="2"/>
      <c r="AW49" s="97"/>
      <c r="AX49" s="2"/>
      <c r="AY49" s="97"/>
      <c r="AZ49" s="2"/>
      <c r="BA49" s="97"/>
      <c r="BB49" s="2"/>
      <c r="BC49" s="97"/>
      <c r="BD49" s="2"/>
      <c r="BG49" s="175" t="s">
        <v>15</v>
      </c>
      <c r="BH49" s="176">
        <v>1</v>
      </c>
      <c r="BI49" s="175" t="s">
        <v>15</v>
      </c>
      <c r="BJ49" s="176">
        <v>1</v>
      </c>
      <c r="BM49" s="37"/>
      <c r="BN49" s="78"/>
      <c r="BO49" s="175" t="s">
        <v>15</v>
      </c>
      <c r="BP49" s="176">
        <v>1</v>
      </c>
      <c r="BQ49" s="2"/>
      <c r="CU49" s="7"/>
      <c r="CV49" s="45"/>
      <c r="CW49" s="7"/>
      <c r="CX49" s="45"/>
      <c r="DC49" s="34"/>
      <c r="DD49" s="164">
        <v>72</v>
      </c>
      <c r="DK49" s="74"/>
      <c r="DL49" s="74"/>
    </row>
    <row r="50" spans="1:135" ht="22.5" customHeight="1">
      <c r="A50" s="164">
        <v>71</v>
      </c>
      <c r="B50" s="71"/>
      <c r="E50" s="173" t="s">
        <v>107</v>
      </c>
      <c r="F50" s="174">
        <v>4</v>
      </c>
      <c r="G50" s="63"/>
      <c r="H50" s="105"/>
      <c r="K50" s="71"/>
      <c r="AH50" s="2"/>
      <c r="AK50" s="44"/>
      <c r="AL50" s="110"/>
      <c r="AO50" s="44"/>
      <c r="AP50" s="110"/>
      <c r="AR50" s="2"/>
      <c r="AS50" s="97"/>
      <c r="AT50" s="2"/>
      <c r="AU50" s="97"/>
      <c r="AV50" s="2"/>
      <c r="AW50" s="97"/>
      <c r="AX50" s="2"/>
      <c r="AY50" s="97"/>
      <c r="AZ50" s="2"/>
      <c r="BA50" s="97"/>
      <c r="BB50" s="2"/>
      <c r="BC50" s="97"/>
      <c r="BD50" s="2"/>
      <c r="BG50" s="158" t="s">
        <v>246</v>
      </c>
      <c r="BH50" s="157">
        <v>2</v>
      </c>
      <c r="BI50" s="158" t="s">
        <v>246</v>
      </c>
      <c r="BJ50" s="157">
        <v>2</v>
      </c>
      <c r="BM50" s="158" t="s">
        <v>182</v>
      </c>
      <c r="BN50" s="157">
        <v>2</v>
      </c>
      <c r="BO50" s="158" t="s">
        <v>246</v>
      </c>
      <c r="BP50" s="157">
        <v>2</v>
      </c>
      <c r="BQ50" s="2"/>
      <c r="CK50" s="163" t="s">
        <v>191</v>
      </c>
      <c r="CL50" s="157">
        <v>3</v>
      </c>
      <c r="CU50" s="7"/>
      <c r="CV50" s="45"/>
      <c r="CW50" s="7"/>
      <c r="CX50" s="45"/>
      <c r="DC50" s="34"/>
      <c r="DD50" s="164">
        <v>71</v>
      </c>
      <c r="DK50" s="74"/>
      <c r="DL50" s="74"/>
      <c r="DM50" s="75" t="s">
        <v>17</v>
      </c>
      <c r="DN50" s="74"/>
      <c r="DO50" s="74"/>
      <c r="DP50" s="74"/>
      <c r="DQ50" s="74"/>
      <c r="DR50" s="76"/>
      <c r="DS50" s="74"/>
      <c r="DT50" s="74"/>
      <c r="DU50" s="74"/>
      <c r="DV50" s="74"/>
      <c r="DW50" s="74"/>
      <c r="DX50" s="74"/>
      <c r="DY50" s="76"/>
      <c r="DZ50" s="74"/>
      <c r="EA50" s="74"/>
      <c r="EB50" s="74"/>
      <c r="EC50" s="74"/>
      <c r="ED50" s="74"/>
      <c r="EE50" s="74"/>
    </row>
    <row r="51" spans="1:135" ht="22.5" customHeight="1">
      <c r="A51" s="164">
        <v>70</v>
      </c>
      <c r="B51" s="71"/>
      <c r="E51" s="39" t="s">
        <v>206</v>
      </c>
      <c r="F51" s="95"/>
      <c r="G51" s="80"/>
      <c r="H51" s="104"/>
      <c r="K51" s="71"/>
      <c r="AH51" s="2"/>
      <c r="AK51" s="44"/>
      <c r="AL51" s="110"/>
      <c r="AO51" s="44"/>
      <c r="AP51" s="110"/>
      <c r="AS51" s="97"/>
      <c r="AU51" s="97"/>
      <c r="AW51" s="97"/>
      <c r="AY51" s="97"/>
      <c r="BA51" s="97"/>
      <c r="BC51" s="97"/>
      <c r="BD51" s="2"/>
      <c r="BG51" s="37"/>
      <c r="BH51" s="78"/>
      <c r="BI51" s="37"/>
      <c r="BJ51" s="78"/>
      <c r="BM51" s="36"/>
      <c r="BN51" s="78"/>
      <c r="BO51" s="37"/>
      <c r="BP51" s="78"/>
      <c r="BQ51" s="2"/>
      <c r="CK51" s="36" t="s">
        <v>195</v>
      </c>
      <c r="CL51" s="11"/>
      <c r="CU51" s="7"/>
      <c r="CV51" s="45"/>
      <c r="CW51" s="7"/>
      <c r="CX51" s="45"/>
      <c r="DC51" s="34"/>
      <c r="DD51" s="164">
        <v>70</v>
      </c>
      <c r="DL51" s="74"/>
      <c r="DM51" s="77" t="s">
        <v>19</v>
      </c>
      <c r="DN51" s="74"/>
      <c r="DO51" s="74"/>
      <c r="DP51" s="74"/>
      <c r="DQ51" s="74"/>
      <c r="DR51" s="76"/>
      <c r="DS51" s="74"/>
      <c r="DT51" s="75" t="s">
        <v>20</v>
      </c>
      <c r="DU51" s="74"/>
      <c r="DV51" s="74"/>
      <c r="DW51" s="74"/>
      <c r="DX51" s="74"/>
      <c r="DY51" s="76"/>
      <c r="DZ51" s="74"/>
      <c r="EA51" s="75" t="s">
        <v>21</v>
      </c>
      <c r="EB51" s="74"/>
      <c r="EC51" s="74"/>
      <c r="ED51" s="74"/>
      <c r="EE51" s="74"/>
    </row>
    <row r="52" spans="1:135" ht="22.5" customHeight="1">
      <c r="A52" s="164">
        <v>69</v>
      </c>
      <c r="B52" s="71"/>
      <c r="C52" s="175" t="s">
        <v>83</v>
      </c>
      <c r="D52" s="176">
        <v>1</v>
      </c>
      <c r="E52" s="117"/>
      <c r="F52" s="116"/>
      <c r="G52" s="82"/>
      <c r="H52" s="106"/>
      <c r="K52" s="71"/>
      <c r="T52" s="71"/>
      <c r="Y52" s="173" t="s">
        <v>94</v>
      </c>
      <c r="Z52" s="174">
        <v>10</v>
      </c>
      <c r="AA52" s="173" t="s">
        <v>94</v>
      </c>
      <c r="AB52" s="174">
        <v>10</v>
      </c>
      <c r="AH52" s="2"/>
      <c r="AK52" s="44"/>
      <c r="AL52" s="110"/>
      <c r="AO52" s="44"/>
      <c r="AP52" s="110"/>
      <c r="AR52" s="2"/>
      <c r="AS52" s="97"/>
      <c r="AT52" s="2"/>
      <c r="AU52" s="97"/>
      <c r="AV52" s="2"/>
      <c r="AW52" s="97"/>
      <c r="AX52" s="2"/>
      <c r="AY52" s="97"/>
      <c r="AZ52" s="2"/>
      <c r="BA52" s="97"/>
      <c r="BB52" s="2"/>
      <c r="BC52" s="97"/>
      <c r="BD52" s="2"/>
      <c r="BE52" s="175" t="s">
        <v>15</v>
      </c>
      <c r="BF52" s="176">
        <v>1</v>
      </c>
      <c r="BG52" s="158" t="s">
        <v>182</v>
      </c>
      <c r="BH52" s="157">
        <v>2</v>
      </c>
      <c r="BI52" s="158" t="s">
        <v>182</v>
      </c>
      <c r="BJ52" s="157">
        <v>2</v>
      </c>
      <c r="BK52" s="175" t="s">
        <v>15</v>
      </c>
      <c r="BL52" s="176">
        <v>1</v>
      </c>
      <c r="BM52" s="158" t="s">
        <v>189</v>
      </c>
      <c r="BN52" s="157">
        <v>2</v>
      </c>
      <c r="BO52" s="158" t="s">
        <v>182</v>
      </c>
      <c r="BP52" s="157">
        <v>2</v>
      </c>
      <c r="BQ52" s="2"/>
      <c r="BT52" s="178" t="s">
        <v>47</v>
      </c>
      <c r="BU52" s="40">
        <v>2</v>
      </c>
      <c r="CK52" s="37" t="s">
        <v>50</v>
      </c>
      <c r="CL52" s="78"/>
      <c r="CU52" s="7"/>
      <c r="CV52" s="45"/>
      <c r="CW52" s="7"/>
      <c r="CX52" s="45"/>
      <c r="DC52" s="34"/>
      <c r="DD52" s="164">
        <v>69</v>
      </c>
      <c r="DL52" s="74"/>
      <c r="DM52" s="77" t="s">
        <v>22</v>
      </c>
      <c r="DN52" s="74"/>
      <c r="DO52" s="74"/>
      <c r="DP52" s="74"/>
      <c r="DQ52" s="74"/>
      <c r="DR52" s="76"/>
      <c r="DS52" s="74"/>
      <c r="DT52" s="77" t="s">
        <v>23</v>
      </c>
      <c r="DU52" s="74"/>
      <c r="DV52" s="74"/>
      <c r="DW52" s="74"/>
      <c r="DX52" s="74"/>
      <c r="DY52" s="76"/>
      <c r="DZ52" s="74"/>
      <c r="EA52" s="77" t="s">
        <v>24</v>
      </c>
      <c r="EB52" s="74"/>
      <c r="EC52" s="74"/>
      <c r="ED52" s="74"/>
      <c r="EE52" s="74"/>
    </row>
    <row r="53" spans="1:135" ht="22.5" customHeight="1" thickBot="1">
      <c r="A53" s="164">
        <v>68</v>
      </c>
      <c r="B53" s="71"/>
      <c r="C53" s="173" t="s">
        <v>85</v>
      </c>
      <c r="D53" s="174">
        <v>4</v>
      </c>
      <c r="E53" s="53"/>
      <c r="F53" s="96"/>
      <c r="G53" s="179" t="s">
        <v>98</v>
      </c>
      <c r="H53" s="174">
        <v>5</v>
      </c>
      <c r="K53" s="71"/>
      <c r="T53" s="71"/>
      <c r="Y53" s="39" t="s">
        <v>95</v>
      </c>
      <c r="Z53" s="95"/>
      <c r="AA53" s="39" t="s">
        <v>95</v>
      </c>
      <c r="AB53" s="95"/>
      <c r="AH53" s="2"/>
      <c r="AK53" s="57"/>
      <c r="AL53" s="111"/>
      <c r="AO53" s="57"/>
      <c r="AP53" s="111"/>
      <c r="AR53" s="2"/>
      <c r="AS53" s="97"/>
      <c r="AT53" s="2"/>
      <c r="AU53" s="97"/>
      <c r="AV53" s="2"/>
      <c r="AW53" s="97"/>
      <c r="AX53" s="2"/>
      <c r="AY53" s="97"/>
      <c r="AZ53" s="2"/>
      <c r="BA53" s="97"/>
      <c r="BB53" s="2"/>
      <c r="BC53" s="97"/>
      <c r="BD53" s="2"/>
      <c r="BE53" s="158" t="s">
        <v>246</v>
      </c>
      <c r="BF53" s="157">
        <v>2</v>
      </c>
      <c r="BG53" s="36"/>
      <c r="BH53" s="78"/>
      <c r="BI53" s="36"/>
      <c r="BJ53" s="78"/>
      <c r="BK53" s="158" t="s">
        <v>246</v>
      </c>
      <c r="BL53" s="157">
        <v>2</v>
      </c>
      <c r="BM53" s="36"/>
      <c r="BN53" s="78"/>
      <c r="BO53" s="36"/>
      <c r="BP53" s="78"/>
      <c r="BQ53" s="2"/>
      <c r="BT53" s="42"/>
      <c r="BU53" s="148"/>
      <c r="BY53" s="217" t="s">
        <v>96</v>
      </c>
      <c r="BZ53" s="157">
        <v>2</v>
      </c>
      <c r="CA53" s="217" t="s">
        <v>96</v>
      </c>
      <c r="CB53" s="157">
        <v>2</v>
      </c>
      <c r="CC53" s="217" t="s">
        <v>96</v>
      </c>
      <c r="CD53" s="157">
        <v>2</v>
      </c>
      <c r="CK53" s="44" t="s">
        <v>204</v>
      </c>
      <c r="CL53" s="11">
        <v>12</v>
      </c>
      <c r="CU53" s="7"/>
      <c r="CV53" s="45"/>
      <c r="CW53" s="7"/>
      <c r="CX53" s="45"/>
      <c r="DC53" s="34"/>
      <c r="DD53" s="164">
        <v>68</v>
      </c>
      <c r="DK53" s="74"/>
      <c r="DL53" s="74"/>
      <c r="DM53" s="74"/>
      <c r="DN53" s="74"/>
      <c r="DO53" s="74"/>
      <c r="DP53" s="74"/>
      <c r="DQ53" s="74"/>
      <c r="DR53" s="76"/>
      <c r="DS53" s="74"/>
      <c r="DT53" s="74"/>
      <c r="DU53" s="74"/>
      <c r="DV53" s="74"/>
      <c r="DW53" s="74"/>
      <c r="DX53" s="74"/>
      <c r="DY53" s="76"/>
      <c r="DZ53" s="74"/>
      <c r="EA53" s="74"/>
      <c r="EB53" s="74"/>
      <c r="EC53" s="74"/>
      <c r="ED53" s="74"/>
      <c r="EE53" s="74"/>
    </row>
    <row r="54" spans="1:135" ht="22.5" customHeight="1">
      <c r="A54" s="164">
        <v>67</v>
      </c>
      <c r="B54" s="71"/>
      <c r="C54" s="39" t="s">
        <v>50</v>
      </c>
      <c r="D54" s="95"/>
      <c r="E54" s="173" t="s">
        <v>107</v>
      </c>
      <c r="F54" s="174">
        <v>2</v>
      </c>
      <c r="G54" s="59" t="s">
        <v>153</v>
      </c>
      <c r="H54" s="118"/>
      <c r="K54" s="71"/>
      <c r="T54" s="71"/>
      <c r="Y54" s="39"/>
      <c r="Z54" s="95"/>
      <c r="AA54" s="39"/>
      <c r="AB54" s="95"/>
      <c r="AH54" s="2"/>
      <c r="AK54" s="175" t="s">
        <v>15</v>
      </c>
      <c r="AL54" s="176">
        <v>1</v>
      </c>
      <c r="AO54" s="175" t="s">
        <v>15</v>
      </c>
      <c r="AP54" s="176">
        <v>1</v>
      </c>
      <c r="BE54" s="37"/>
      <c r="BF54" s="78"/>
      <c r="BG54" s="158" t="s">
        <v>189</v>
      </c>
      <c r="BH54" s="157">
        <v>2</v>
      </c>
      <c r="BI54" s="158" t="s">
        <v>189</v>
      </c>
      <c r="BJ54" s="157">
        <v>2</v>
      </c>
      <c r="BK54" s="37"/>
      <c r="BL54" s="78"/>
      <c r="BM54" s="158" t="s">
        <v>211</v>
      </c>
      <c r="BN54" s="157">
        <v>2</v>
      </c>
      <c r="BO54" s="158" t="s">
        <v>189</v>
      </c>
      <c r="BP54" s="157">
        <v>2</v>
      </c>
      <c r="BQ54" s="2"/>
      <c r="BT54" s="177" t="s">
        <v>69</v>
      </c>
      <c r="BU54" s="160">
        <v>1</v>
      </c>
      <c r="BV54" s="178" t="s">
        <v>47</v>
      </c>
      <c r="BW54" s="40">
        <v>2</v>
      </c>
      <c r="BY54" s="212" t="s">
        <v>50</v>
      </c>
      <c r="BZ54" s="78"/>
      <c r="CA54" s="212" t="s">
        <v>50</v>
      </c>
      <c r="CB54" s="78"/>
      <c r="CC54" s="212" t="s">
        <v>50</v>
      </c>
      <c r="CD54" s="78"/>
      <c r="CK54" s="44" t="s">
        <v>209</v>
      </c>
      <c r="CL54" s="11"/>
      <c r="CU54" s="7"/>
      <c r="CV54" s="45"/>
      <c r="CW54" s="7"/>
      <c r="CX54" s="45"/>
      <c r="DA54" s="2"/>
      <c r="DB54" s="2"/>
      <c r="DC54" s="34"/>
      <c r="DD54" s="164">
        <v>67</v>
      </c>
      <c r="DK54" s="74"/>
      <c r="DL54" s="74"/>
      <c r="DM54" s="140">
        <v>47</v>
      </c>
      <c r="DN54" s="141">
        <v>50</v>
      </c>
      <c r="DO54" s="141">
        <v>50</v>
      </c>
      <c r="DP54" s="141">
        <v>50</v>
      </c>
      <c r="DQ54" s="142">
        <v>50</v>
      </c>
      <c r="DR54" s="76"/>
      <c r="DS54" s="74"/>
      <c r="DT54" s="140">
        <v>23</v>
      </c>
      <c r="DU54" s="141">
        <v>25</v>
      </c>
      <c r="DV54" s="141">
        <v>25</v>
      </c>
      <c r="DW54" s="141">
        <v>25</v>
      </c>
      <c r="DX54" s="142">
        <v>25</v>
      </c>
      <c r="DY54" s="76"/>
      <c r="DZ54" s="74"/>
      <c r="EA54" s="140">
        <v>72</v>
      </c>
      <c r="EB54" s="141">
        <v>75</v>
      </c>
      <c r="EC54" s="141">
        <v>75</v>
      </c>
      <c r="ED54" s="141">
        <v>75</v>
      </c>
      <c r="EE54" s="142">
        <v>75</v>
      </c>
    </row>
    <row r="55" spans="1:135" ht="22.5" customHeight="1">
      <c r="A55" s="164">
        <v>66</v>
      </c>
      <c r="B55" s="71"/>
      <c r="C55" s="117"/>
      <c r="D55" s="95"/>
      <c r="E55" s="120" t="s">
        <v>153</v>
      </c>
      <c r="F55" s="94"/>
      <c r="G55" s="59" t="s">
        <v>50</v>
      </c>
      <c r="H55" s="118"/>
      <c r="K55" s="71"/>
      <c r="T55" s="71"/>
      <c r="Y55" s="39"/>
      <c r="Z55" s="95"/>
      <c r="AA55" s="39"/>
      <c r="AB55" s="95"/>
      <c r="AD55" s="158" t="s">
        <v>120</v>
      </c>
      <c r="AE55" s="157">
        <v>2</v>
      </c>
      <c r="AF55" s="158" t="s">
        <v>120</v>
      </c>
      <c r="AG55" s="157">
        <v>2</v>
      </c>
      <c r="AH55" s="2"/>
      <c r="AK55" s="177" t="s">
        <v>25</v>
      </c>
      <c r="AL55" s="160">
        <v>1</v>
      </c>
      <c r="AO55" s="177" t="s">
        <v>25</v>
      </c>
      <c r="AP55" s="160">
        <v>1</v>
      </c>
      <c r="AS55" s="97"/>
      <c r="AU55" s="97"/>
      <c r="AW55" s="97"/>
      <c r="AY55" s="97"/>
      <c r="BA55" s="97"/>
      <c r="BC55" s="97"/>
      <c r="BD55" s="2"/>
      <c r="BE55" s="158" t="s">
        <v>182</v>
      </c>
      <c r="BF55" s="157">
        <v>2</v>
      </c>
      <c r="BG55" s="36"/>
      <c r="BH55" s="78"/>
      <c r="BI55" s="37"/>
      <c r="BJ55" s="78"/>
      <c r="BK55" s="158" t="s">
        <v>182</v>
      </c>
      <c r="BL55" s="157">
        <v>2</v>
      </c>
      <c r="BM55" s="37"/>
      <c r="BN55" s="78"/>
      <c r="BO55" s="36"/>
      <c r="BP55" s="78"/>
      <c r="BQ55" s="2"/>
      <c r="BT55" s="163" t="s">
        <v>104</v>
      </c>
      <c r="BU55" s="157">
        <v>8</v>
      </c>
      <c r="BV55" s="42"/>
      <c r="BW55" s="148"/>
      <c r="BY55" s="163" t="s">
        <v>99</v>
      </c>
      <c r="BZ55" s="157">
        <v>8</v>
      </c>
      <c r="CA55" s="163" t="s">
        <v>99</v>
      </c>
      <c r="CB55" s="157">
        <v>8</v>
      </c>
      <c r="CC55" s="163" t="s">
        <v>99</v>
      </c>
      <c r="CD55" s="157">
        <v>8</v>
      </c>
      <c r="CK55" s="44"/>
      <c r="CL55" s="11"/>
      <c r="CM55" s="163" t="s">
        <v>191</v>
      </c>
      <c r="CN55" s="157">
        <v>3</v>
      </c>
      <c r="CR55" s="219" t="s">
        <v>69</v>
      </c>
      <c r="CS55" s="160">
        <v>1</v>
      </c>
      <c r="CU55" s="7"/>
      <c r="CV55" s="45"/>
      <c r="CW55" s="7"/>
      <c r="CX55" s="45"/>
      <c r="DA55" s="2"/>
      <c r="DB55" s="1"/>
      <c r="DC55" s="2"/>
      <c r="DD55" s="164">
        <v>66</v>
      </c>
      <c r="DK55" s="74"/>
      <c r="DL55" s="74"/>
      <c r="DM55" s="143"/>
      <c r="DN55" s="167"/>
      <c r="DO55" s="167"/>
      <c r="DP55" s="167"/>
      <c r="DQ55" s="64"/>
      <c r="DR55" s="76"/>
      <c r="DS55" s="74"/>
      <c r="DT55" s="143"/>
      <c r="DU55" s="167"/>
      <c r="DV55" s="167"/>
      <c r="DW55" s="167"/>
      <c r="DX55" s="64"/>
      <c r="DY55" s="76"/>
      <c r="DZ55" s="74"/>
      <c r="EA55" s="143"/>
      <c r="EB55" s="167"/>
      <c r="EC55" s="167"/>
      <c r="ED55" s="167"/>
      <c r="EE55" s="64"/>
    </row>
    <row r="56" spans="1:135" ht="22.5" customHeight="1">
      <c r="A56" s="164">
        <v>65</v>
      </c>
      <c r="B56" s="2"/>
      <c r="C56" s="53"/>
      <c r="D56" s="94"/>
      <c r="E56" s="173" t="s">
        <v>107</v>
      </c>
      <c r="F56" s="174">
        <v>5</v>
      </c>
      <c r="G56" s="80"/>
      <c r="H56" s="118"/>
      <c r="K56" s="2"/>
      <c r="T56" s="2"/>
      <c r="Y56" s="39"/>
      <c r="Z56" s="95"/>
      <c r="AA56" s="39"/>
      <c r="AB56" s="95"/>
      <c r="AD56" s="37"/>
      <c r="AE56" s="43"/>
      <c r="AF56" s="37"/>
      <c r="AG56" s="43"/>
      <c r="AK56" s="177" t="s">
        <v>26</v>
      </c>
      <c r="AL56" s="160">
        <v>1</v>
      </c>
      <c r="AO56" s="177" t="s">
        <v>26</v>
      </c>
      <c r="AP56" s="160">
        <v>1</v>
      </c>
      <c r="AR56" s="2"/>
      <c r="AS56" s="97"/>
      <c r="AT56" s="2"/>
      <c r="AU56" s="97"/>
      <c r="AV56" s="2"/>
      <c r="AW56" s="97"/>
      <c r="AX56" s="2"/>
      <c r="AY56" s="97"/>
      <c r="AZ56" s="2"/>
      <c r="BA56" s="97"/>
      <c r="BB56" s="2"/>
      <c r="BC56" s="97"/>
      <c r="BD56" s="2"/>
      <c r="BE56" s="36"/>
      <c r="BF56" s="78"/>
      <c r="BG56" s="158" t="s">
        <v>211</v>
      </c>
      <c r="BH56" s="157">
        <v>2</v>
      </c>
      <c r="BI56" s="158" t="s">
        <v>211</v>
      </c>
      <c r="BJ56" s="157">
        <v>2</v>
      </c>
      <c r="BK56" s="36"/>
      <c r="BL56" s="78"/>
      <c r="BM56" s="159" t="s">
        <v>200</v>
      </c>
      <c r="BN56" s="157">
        <v>3</v>
      </c>
      <c r="BO56" s="158" t="s">
        <v>211</v>
      </c>
      <c r="BP56" s="157">
        <v>2</v>
      </c>
      <c r="BQ56" s="2"/>
      <c r="BT56" s="44" t="s">
        <v>106</v>
      </c>
      <c r="BU56" s="11"/>
      <c r="BV56" s="177" t="s">
        <v>69</v>
      </c>
      <c r="BW56" s="160">
        <v>1</v>
      </c>
      <c r="BY56" s="36" t="s">
        <v>105</v>
      </c>
      <c r="BZ56" s="11"/>
      <c r="CA56" s="36" t="s">
        <v>105</v>
      </c>
      <c r="CB56" s="11"/>
      <c r="CC56" s="36" t="s">
        <v>105</v>
      </c>
      <c r="CD56" s="11"/>
      <c r="CK56" s="44"/>
      <c r="CL56" s="11"/>
      <c r="CM56" s="36" t="s">
        <v>195</v>
      </c>
      <c r="CN56" s="11"/>
      <c r="CP56" s="219" t="s">
        <v>69</v>
      </c>
      <c r="CQ56" s="160">
        <v>1</v>
      </c>
      <c r="CR56" s="163" t="s">
        <v>89</v>
      </c>
      <c r="CS56" s="40">
        <v>8</v>
      </c>
      <c r="CU56" s="4"/>
      <c r="CV56" s="43"/>
      <c r="CW56" s="4"/>
      <c r="CX56" s="43"/>
      <c r="DA56" s="2"/>
      <c r="DB56" s="1"/>
      <c r="DC56" s="2"/>
      <c r="DD56" s="164">
        <v>65</v>
      </c>
      <c r="DK56" s="74"/>
      <c r="DL56" s="74"/>
      <c r="DM56" s="143"/>
      <c r="DN56" s="167"/>
      <c r="DO56" s="167"/>
      <c r="DP56" s="167"/>
      <c r="DQ56" s="64"/>
      <c r="DR56" s="76"/>
      <c r="DS56" s="74"/>
      <c r="DT56" s="143"/>
      <c r="DU56" s="167"/>
      <c r="DV56" s="167"/>
      <c r="DW56" s="167"/>
      <c r="DX56" s="64"/>
      <c r="DY56" s="76"/>
      <c r="DZ56" s="74"/>
      <c r="EA56" s="143"/>
      <c r="EB56" s="167"/>
      <c r="EC56" s="167"/>
      <c r="ED56" s="167"/>
      <c r="EE56" s="64"/>
    </row>
    <row r="57" spans="1:135" ht="22.5" customHeight="1">
      <c r="A57" s="164">
        <v>64</v>
      </c>
      <c r="B57" s="2"/>
      <c r="C57" s="173" t="s">
        <v>86</v>
      </c>
      <c r="D57" s="174">
        <v>4</v>
      </c>
      <c r="E57" s="39" t="s">
        <v>177</v>
      </c>
      <c r="F57" s="95"/>
      <c r="G57" s="82"/>
      <c r="H57" s="119"/>
      <c r="K57" s="2"/>
      <c r="T57" s="2"/>
      <c r="Y57" s="39"/>
      <c r="Z57" s="95"/>
      <c r="AA57" s="39"/>
      <c r="AB57" s="95"/>
      <c r="AD57" s="158" t="s">
        <v>125</v>
      </c>
      <c r="AE57" s="157">
        <v>3</v>
      </c>
      <c r="AF57" s="158" t="s">
        <v>125</v>
      </c>
      <c r="AG57" s="157">
        <v>3</v>
      </c>
      <c r="AK57" s="159" t="s">
        <v>27</v>
      </c>
      <c r="AL57" s="157">
        <v>8</v>
      </c>
      <c r="AO57" s="159" t="s">
        <v>27</v>
      </c>
      <c r="AP57" s="157">
        <v>8</v>
      </c>
      <c r="AR57" s="2"/>
      <c r="AS57" s="97"/>
      <c r="AT57" s="2"/>
      <c r="AU57" s="97"/>
      <c r="AV57" s="2"/>
      <c r="AW57" s="97"/>
      <c r="AX57" s="2"/>
      <c r="AY57" s="97"/>
      <c r="AZ57" s="2"/>
      <c r="BA57" s="97"/>
      <c r="BB57" s="2"/>
      <c r="BC57" s="97"/>
      <c r="BD57" s="2"/>
      <c r="BE57" s="158" t="s">
        <v>189</v>
      </c>
      <c r="BF57" s="157">
        <v>2</v>
      </c>
      <c r="BG57" s="37"/>
      <c r="BH57" s="78"/>
      <c r="BI57" s="37"/>
      <c r="BJ57" s="78"/>
      <c r="BK57" s="158" t="s">
        <v>189</v>
      </c>
      <c r="BL57" s="157">
        <v>2</v>
      </c>
      <c r="BM57" s="7"/>
      <c r="BN57" s="45"/>
      <c r="BO57" s="37"/>
      <c r="BP57" s="78"/>
      <c r="BQ57" s="2"/>
      <c r="BT57" s="44"/>
      <c r="BU57" s="11"/>
      <c r="BV57" s="163" t="s">
        <v>104</v>
      </c>
      <c r="BW57" s="157">
        <v>8</v>
      </c>
      <c r="BY57" s="215"/>
      <c r="BZ57" s="11"/>
      <c r="CA57" s="215"/>
      <c r="CB57" s="11"/>
      <c r="CC57" s="215"/>
      <c r="CD57" s="11"/>
      <c r="CK57" s="44"/>
      <c r="CL57" s="11"/>
      <c r="CM57" s="37" t="s">
        <v>50</v>
      </c>
      <c r="CN57" s="78"/>
      <c r="CP57" s="163" t="s">
        <v>89</v>
      </c>
      <c r="CQ57" s="40">
        <v>8</v>
      </c>
      <c r="CR57" s="44" t="s">
        <v>92</v>
      </c>
      <c r="CS57" s="110"/>
      <c r="CU57" s="158" t="s">
        <v>140</v>
      </c>
      <c r="CV57" s="157">
        <v>14</v>
      </c>
      <c r="CW57" s="158" t="s">
        <v>140</v>
      </c>
      <c r="CX57" s="157">
        <v>14</v>
      </c>
      <c r="DB57" s="1"/>
      <c r="DC57" s="2"/>
      <c r="DD57" s="164">
        <v>64</v>
      </c>
      <c r="DK57" s="74"/>
      <c r="DL57" s="74"/>
      <c r="DM57" s="61"/>
      <c r="DN57" s="167"/>
      <c r="DO57" s="167"/>
      <c r="DP57" s="167"/>
      <c r="DQ57" s="62"/>
      <c r="DR57" s="76"/>
      <c r="DS57" s="74"/>
      <c r="DT57" s="61"/>
      <c r="DU57" s="167"/>
      <c r="DV57" s="167"/>
      <c r="DW57" s="167"/>
      <c r="DX57" s="62"/>
      <c r="DY57" s="76"/>
      <c r="DZ57" s="74"/>
      <c r="EA57" s="61"/>
      <c r="EB57" s="167"/>
      <c r="EC57" s="167"/>
      <c r="ED57" s="167"/>
      <c r="EE57" s="62"/>
    </row>
    <row r="58" spans="1:135" ht="22.5" customHeight="1">
      <c r="A58" s="164">
        <v>63</v>
      </c>
      <c r="B58" s="2"/>
      <c r="C58" s="39" t="s">
        <v>87</v>
      </c>
      <c r="D58" s="95"/>
      <c r="E58" s="117"/>
      <c r="F58" s="116"/>
      <c r="G58" s="180" t="s">
        <v>132</v>
      </c>
      <c r="H58" s="174">
        <v>3</v>
      </c>
      <c r="K58" s="2"/>
      <c r="T58" s="2"/>
      <c r="U58" s="173" t="s">
        <v>94</v>
      </c>
      <c r="V58" s="174">
        <v>10</v>
      </c>
      <c r="Y58" s="39"/>
      <c r="Z58" s="95"/>
      <c r="AA58" s="39"/>
      <c r="AB58" s="95"/>
      <c r="AD58" s="36"/>
      <c r="AE58" s="11"/>
      <c r="AF58" s="36"/>
      <c r="AG58" s="11"/>
      <c r="AH58" s="2"/>
      <c r="AK58" s="6" t="s">
        <v>29</v>
      </c>
      <c r="AL58" s="11"/>
      <c r="AO58" s="6" t="s">
        <v>29</v>
      </c>
      <c r="AP58" s="11"/>
      <c r="AR58" s="2"/>
      <c r="AS58" s="97"/>
      <c r="AT58" s="2"/>
      <c r="AU58" s="97"/>
      <c r="AV58" s="2"/>
      <c r="AW58" s="97"/>
      <c r="AX58" s="2"/>
      <c r="AY58" s="97"/>
      <c r="AZ58" s="2"/>
      <c r="BA58" s="97"/>
      <c r="BB58" s="2"/>
      <c r="BC58" s="97"/>
      <c r="BD58" s="2"/>
      <c r="BE58" s="36"/>
      <c r="BF58" s="78"/>
      <c r="BG58" s="158" t="s">
        <v>292</v>
      </c>
      <c r="BH58" s="40">
        <v>3</v>
      </c>
      <c r="BI58" s="159" t="s">
        <v>200</v>
      </c>
      <c r="BJ58" s="157">
        <v>3</v>
      </c>
      <c r="BK58" s="36"/>
      <c r="BL58" s="78"/>
      <c r="BM58" s="212"/>
      <c r="BN58" s="78"/>
      <c r="BO58" s="159" t="s">
        <v>200</v>
      </c>
      <c r="BP58" s="157">
        <v>3</v>
      </c>
      <c r="BQ58" s="2"/>
      <c r="BR58" s="178" t="s">
        <v>47</v>
      </c>
      <c r="BS58" s="40">
        <v>2</v>
      </c>
      <c r="BT58" s="44"/>
      <c r="BU58" s="11"/>
      <c r="BV58" s="44" t="s">
        <v>106</v>
      </c>
      <c r="BW58" s="11"/>
      <c r="BY58" s="215"/>
      <c r="BZ58" s="11"/>
      <c r="CA58" s="215"/>
      <c r="CB58" s="11"/>
      <c r="CC58" s="215"/>
      <c r="CD58" s="11"/>
      <c r="CK58" s="44"/>
      <c r="CL58" s="11"/>
      <c r="CM58" s="44" t="s">
        <v>204</v>
      </c>
      <c r="CN58" s="11">
        <v>12</v>
      </c>
      <c r="CP58" s="44" t="s">
        <v>92</v>
      </c>
      <c r="CQ58" s="110"/>
      <c r="CR58" s="44"/>
      <c r="CS58" s="110"/>
      <c r="CU58" s="36" t="s">
        <v>143</v>
      </c>
      <c r="CV58" s="45"/>
      <c r="CW58" s="36" t="s">
        <v>143</v>
      </c>
      <c r="CX58" s="45"/>
      <c r="DB58" s="1"/>
      <c r="DC58" s="2"/>
      <c r="DD58" s="164">
        <v>63</v>
      </c>
      <c r="DK58" s="74"/>
      <c r="DL58" s="74"/>
      <c r="DM58" s="61"/>
      <c r="DN58" s="167"/>
      <c r="DO58" s="167"/>
      <c r="DP58" s="167"/>
      <c r="DQ58" s="62"/>
      <c r="DR58" s="76"/>
      <c r="DS58" s="74"/>
      <c r="DT58" s="61"/>
      <c r="DU58" s="167"/>
      <c r="DV58" s="167"/>
      <c r="DW58" s="167"/>
      <c r="DX58" s="62"/>
      <c r="DY58" s="76"/>
      <c r="DZ58" s="74"/>
      <c r="EA58" s="61"/>
      <c r="EB58" s="167"/>
      <c r="EC58" s="167"/>
      <c r="ED58" s="167"/>
      <c r="EE58" s="62"/>
    </row>
    <row r="59" spans="1:135" ht="22.5" customHeight="1">
      <c r="A59" s="164">
        <v>62</v>
      </c>
      <c r="B59" s="2"/>
      <c r="C59" s="39" t="s">
        <v>90</v>
      </c>
      <c r="D59" s="95"/>
      <c r="E59" s="117"/>
      <c r="F59" s="116"/>
      <c r="G59" s="121" t="s">
        <v>169</v>
      </c>
      <c r="H59" s="95"/>
      <c r="K59" s="2"/>
      <c r="T59" s="2"/>
      <c r="U59" s="39" t="s">
        <v>95</v>
      </c>
      <c r="V59" s="95"/>
      <c r="Y59" s="39"/>
      <c r="Z59" s="95"/>
      <c r="AA59" s="39"/>
      <c r="AB59" s="95"/>
      <c r="AC59" s="2"/>
      <c r="AD59" s="42"/>
      <c r="AE59" s="78"/>
      <c r="AF59" s="42"/>
      <c r="AG59" s="78"/>
      <c r="AH59" s="2"/>
      <c r="AK59" s="6"/>
      <c r="AL59" s="11"/>
      <c r="AO59" s="6"/>
      <c r="AP59" s="11"/>
      <c r="AR59" s="2"/>
      <c r="AS59" s="97"/>
      <c r="AT59" s="2"/>
      <c r="AU59" s="97"/>
      <c r="AV59" s="2"/>
      <c r="AW59" s="97"/>
      <c r="AX59" s="2"/>
      <c r="AY59" s="97"/>
      <c r="AZ59" s="2"/>
      <c r="BA59" s="97"/>
      <c r="BB59" s="2"/>
      <c r="BC59" s="97"/>
      <c r="BD59" s="2"/>
      <c r="BE59" s="158" t="s">
        <v>211</v>
      </c>
      <c r="BF59" s="157">
        <v>2</v>
      </c>
      <c r="BG59" s="36" t="s">
        <v>293</v>
      </c>
      <c r="BH59" s="110"/>
      <c r="BI59" s="7"/>
      <c r="BJ59" s="45"/>
      <c r="BK59" s="158" t="s">
        <v>211</v>
      </c>
      <c r="BL59" s="157">
        <v>2</v>
      </c>
      <c r="BM59" s="158" t="s">
        <v>292</v>
      </c>
      <c r="BN59" s="40">
        <v>2</v>
      </c>
      <c r="BO59" s="7"/>
      <c r="BP59" s="45"/>
      <c r="BQ59" s="2"/>
      <c r="BR59" s="42"/>
      <c r="BS59" s="148"/>
      <c r="BT59" s="44"/>
      <c r="BU59" s="11"/>
      <c r="BV59" s="44"/>
      <c r="BW59" s="11"/>
      <c r="BY59" s="215"/>
      <c r="BZ59" s="11"/>
      <c r="CA59" s="215"/>
      <c r="CB59" s="11"/>
      <c r="CC59" s="215"/>
      <c r="CD59" s="11"/>
      <c r="CK59" s="44"/>
      <c r="CL59" s="11"/>
      <c r="CM59" s="44" t="s">
        <v>209</v>
      </c>
      <c r="CN59" s="11"/>
      <c r="CP59" s="44"/>
      <c r="CQ59" s="110"/>
      <c r="CR59" s="44"/>
      <c r="CS59" s="110"/>
      <c r="CU59" s="36" t="s">
        <v>112</v>
      </c>
      <c r="CV59" s="11"/>
      <c r="CW59" s="36" t="s">
        <v>112</v>
      </c>
      <c r="CX59" s="11"/>
      <c r="DA59" s="161"/>
      <c r="DB59" s="161"/>
      <c r="DC59" s="2"/>
      <c r="DD59" s="164">
        <v>62</v>
      </c>
      <c r="DK59" s="74"/>
      <c r="DL59" s="74"/>
      <c r="DM59" s="55"/>
      <c r="DN59" s="167"/>
      <c r="DO59" s="167"/>
      <c r="DP59" s="167"/>
      <c r="DQ59" s="56"/>
      <c r="DR59" s="79"/>
      <c r="DS59" s="74"/>
      <c r="DT59" s="55"/>
      <c r="DU59" s="167"/>
      <c r="DV59" s="167"/>
      <c r="DW59" s="167"/>
      <c r="DX59" s="56"/>
      <c r="DY59" s="79"/>
      <c r="DZ59" s="74"/>
      <c r="EA59" s="55"/>
      <c r="EB59" s="167"/>
      <c r="EC59" s="167"/>
      <c r="ED59" s="167"/>
      <c r="EE59" s="56"/>
    </row>
    <row r="60" spans="1:135" ht="22.5" customHeight="1">
      <c r="A60" s="164">
        <v>61</v>
      </c>
      <c r="B60" s="2"/>
      <c r="C60" s="53"/>
      <c r="D60" s="94"/>
      <c r="E60" s="120"/>
      <c r="F60" s="94"/>
      <c r="G60" s="122"/>
      <c r="H60" s="119"/>
      <c r="K60" s="2"/>
      <c r="T60" s="2"/>
      <c r="U60" s="39"/>
      <c r="V60" s="95"/>
      <c r="Y60" s="117"/>
      <c r="Z60" s="116"/>
      <c r="AA60" s="117"/>
      <c r="AB60" s="116"/>
      <c r="AC60" s="2"/>
      <c r="AD60" s="159" t="s">
        <v>88</v>
      </c>
      <c r="AE60" s="157">
        <v>10</v>
      </c>
      <c r="AF60" s="159" t="s">
        <v>88</v>
      </c>
      <c r="AG60" s="157">
        <v>10</v>
      </c>
      <c r="AH60" s="2"/>
      <c r="AK60" s="6"/>
      <c r="AL60" s="11"/>
      <c r="AO60" s="6"/>
      <c r="AP60" s="11"/>
      <c r="AR60" s="2"/>
      <c r="AS60" s="97"/>
      <c r="AT60" s="2"/>
      <c r="AU60" s="97"/>
      <c r="AV60" s="2"/>
      <c r="AW60" s="97"/>
      <c r="AX60" s="2"/>
      <c r="AY60" s="97"/>
      <c r="AZ60" s="2"/>
      <c r="BA60" s="97"/>
      <c r="BB60" s="2"/>
      <c r="BC60" s="97"/>
      <c r="BD60" s="2"/>
      <c r="BE60" s="37"/>
      <c r="BF60" s="78"/>
      <c r="BG60" s="37"/>
      <c r="BH60" s="111"/>
      <c r="BI60" s="212"/>
      <c r="BJ60" s="78"/>
      <c r="BK60" s="37"/>
      <c r="BL60" s="78"/>
      <c r="BM60" s="37"/>
      <c r="BN60" s="111"/>
      <c r="BO60" s="212"/>
      <c r="BP60" s="78"/>
      <c r="BQ60" s="2"/>
      <c r="BR60" s="177" t="s">
        <v>69</v>
      </c>
      <c r="BS60" s="160">
        <v>1</v>
      </c>
      <c r="BT60" s="44"/>
      <c r="BU60" s="11"/>
      <c r="BV60" s="44"/>
      <c r="BW60" s="11"/>
      <c r="BY60" s="215"/>
      <c r="BZ60" s="11"/>
      <c r="CA60" s="215"/>
      <c r="CB60" s="11"/>
      <c r="CC60" s="215"/>
      <c r="CD60" s="11"/>
      <c r="CK60" s="44"/>
      <c r="CL60" s="11"/>
      <c r="CM60" s="44"/>
      <c r="CN60" s="11"/>
      <c r="CP60" s="44"/>
      <c r="CQ60" s="110"/>
      <c r="CR60" s="44"/>
      <c r="CS60" s="110"/>
      <c r="CU60" s="5"/>
      <c r="CV60" s="45"/>
      <c r="CW60" s="5"/>
      <c r="CX60" s="45"/>
      <c r="DC60" s="2"/>
      <c r="DD60" s="164">
        <v>61</v>
      </c>
      <c r="DK60" s="74"/>
      <c r="DL60" s="74"/>
      <c r="DM60" s="55"/>
      <c r="DN60" s="167"/>
      <c r="DO60" s="167"/>
      <c r="DP60" s="167"/>
      <c r="DQ60" s="64"/>
      <c r="DR60" s="79"/>
      <c r="DS60" s="74"/>
      <c r="DT60" s="55"/>
      <c r="DU60" s="167"/>
      <c r="DV60" s="167"/>
      <c r="DW60" s="167"/>
      <c r="DX60" s="64"/>
      <c r="DY60" s="79"/>
      <c r="DZ60" s="74"/>
      <c r="EA60" s="55"/>
      <c r="EB60" s="167"/>
      <c r="EC60" s="167"/>
      <c r="ED60" s="167"/>
      <c r="EE60" s="64"/>
    </row>
    <row r="61" spans="1:135" ht="22.5" customHeight="1">
      <c r="A61" s="164">
        <v>60</v>
      </c>
      <c r="B61" s="2"/>
      <c r="C61" s="173" t="s">
        <v>86</v>
      </c>
      <c r="D61" s="174">
        <v>4</v>
      </c>
      <c r="E61" s="158" t="s">
        <v>88</v>
      </c>
      <c r="F61" s="157">
        <v>8</v>
      </c>
      <c r="G61" s="59" t="s">
        <v>98</v>
      </c>
      <c r="H61" s="103">
        <v>3</v>
      </c>
      <c r="I61" s="175" t="s">
        <v>83</v>
      </c>
      <c r="J61" s="176">
        <v>1</v>
      </c>
      <c r="K61" s="2"/>
      <c r="T61" s="2"/>
      <c r="U61" s="39"/>
      <c r="V61" s="95"/>
      <c r="Y61" s="53"/>
      <c r="Z61" s="96"/>
      <c r="AA61" s="53"/>
      <c r="AB61" s="96"/>
      <c r="AC61" s="2"/>
      <c r="AD61" s="6" t="s">
        <v>91</v>
      </c>
      <c r="AE61" s="11"/>
      <c r="AF61" s="6" t="s">
        <v>91</v>
      </c>
      <c r="AG61" s="11"/>
      <c r="AH61" s="2"/>
      <c r="AK61" s="7"/>
      <c r="AL61" s="45"/>
      <c r="AO61" s="7"/>
      <c r="AP61" s="45"/>
      <c r="AR61" s="2"/>
      <c r="AS61" s="97"/>
      <c r="AT61" s="2"/>
      <c r="AU61" s="97"/>
      <c r="AV61" s="2"/>
      <c r="AW61" s="97"/>
      <c r="AX61" s="2"/>
      <c r="AY61" s="97"/>
      <c r="AZ61" s="2"/>
      <c r="BA61" s="97"/>
      <c r="BB61" s="2"/>
      <c r="BC61" s="97"/>
      <c r="BD61" s="2"/>
      <c r="BE61" s="158" t="s">
        <v>220</v>
      </c>
      <c r="BF61" s="157">
        <v>5</v>
      </c>
      <c r="BG61" s="158" t="s">
        <v>220</v>
      </c>
      <c r="BH61" s="157">
        <v>5</v>
      </c>
      <c r="BI61" s="158" t="s">
        <v>220</v>
      </c>
      <c r="BJ61" s="157">
        <v>5</v>
      </c>
      <c r="BK61" s="158" t="s">
        <v>220</v>
      </c>
      <c r="BL61" s="157">
        <v>5</v>
      </c>
      <c r="BM61" s="158" t="s">
        <v>220</v>
      </c>
      <c r="BN61" s="157">
        <v>5</v>
      </c>
      <c r="BO61" s="158" t="s">
        <v>220</v>
      </c>
      <c r="BP61" s="157">
        <v>5</v>
      </c>
      <c r="BQ61" s="2"/>
      <c r="BR61" s="163" t="s">
        <v>104</v>
      </c>
      <c r="BS61" s="157">
        <v>8</v>
      </c>
      <c r="BT61" s="44"/>
      <c r="BU61" s="11"/>
      <c r="BV61" s="44"/>
      <c r="BW61" s="11"/>
      <c r="BY61" s="215"/>
      <c r="BZ61" s="11"/>
      <c r="CA61" s="215"/>
      <c r="CB61" s="11"/>
      <c r="CC61" s="215"/>
      <c r="CD61" s="11"/>
      <c r="CK61" s="44"/>
      <c r="CL61" s="11"/>
      <c r="CM61" s="44"/>
      <c r="CN61" s="11"/>
      <c r="CP61" s="44"/>
      <c r="CQ61" s="110"/>
      <c r="CR61" s="44"/>
      <c r="CS61" s="110"/>
      <c r="CU61" s="5"/>
      <c r="CV61" s="45"/>
      <c r="CW61" s="5"/>
      <c r="CX61" s="45"/>
      <c r="DC61" s="2"/>
      <c r="DD61" s="164">
        <v>60</v>
      </c>
      <c r="DK61" s="74"/>
      <c r="DL61" s="74"/>
      <c r="DM61" s="144"/>
      <c r="DN61" s="170"/>
      <c r="DO61" s="170"/>
      <c r="DP61" s="170"/>
      <c r="DQ61" s="16"/>
      <c r="DR61" s="79"/>
      <c r="DS61" s="74"/>
      <c r="DT61" s="144"/>
      <c r="DU61" s="170"/>
      <c r="DV61" s="170"/>
      <c r="DW61" s="170"/>
      <c r="DX61" s="16"/>
      <c r="DY61" s="79"/>
      <c r="DZ61" s="74"/>
      <c r="EA61" s="144"/>
      <c r="EB61" s="170"/>
      <c r="EC61" s="170"/>
      <c r="ED61" s="170"/>
      <c r="EE61" s="16"/>
    </row>
    <row r="62" spans="1:135" ht="22.5" customHeight="1">
      <c r="A62" s="164">
        <v>59</v>
      </c>
      <c r="B62" s="2"/>
      <c r="C62" s="39" t="s">
        <v>93</v>
      </c>
      <c r="D62" s="95"/>
      <c r="E62" s="36" t="s">
        <v>228</v>
      </c>
      <c r="F62" s="198"/>
      <c r="G62" s="59" t="s">
        <v>177</v>
      </c>
      <c r="H62" s="104"/>
      <c r="I62" s="173" t="s">
        <v>85</v>
      </c>
      <c r="J62" s="174">
        <v>4</v>
      </c>
      <c r="K62" s="2"/>
      <c r="T62" s="2"/>
      <c r="U62" s="39"/>
      <c r="V62" s="95"/>
      <c r="Y62" s="179" t="s">
        <v>123</v>
      </c>
      <c r="Z62" s="174">
        <v>7</v>
      </c>
      <c r="AA62" s="179" t="s">
        <v>123</v>
      </c>
      <c r="AB62" s="174">
        <v>7</v>
      </c>
      <c r="AC62" s="2"/>
      <c r="AD62" s="6"/>
      <c r="AE62" s="11"/>
      <c r="AF62" s="6"/>
      <c r="AG62" s="11"/>
      <c r="AH62" s="2"/>
      <c r="AK62" s="7"/>
      <c r="AL62" s="45"/>
      <c r="AO62" s="7"/>
      <c r="AP62" s="45"/>
      <c r="AR62" s="2"/>
      <c r="AS62" s="97"/>
      <c r="AT62" s="2"/>
      <c r="AU62" s="97"/>
      <c r="AV62" s="2"/>
      <c r="AW62" s="97"/>
      <c r="AX62" s="2"/>
      <c r="AY62" s="97"/>
      <c r="AZ62" s="2"/>
      <c r="BA62" s="97"/>
      <c r="BB62" s="2"/>
      <c r="BC62" s="97"/>
      <c r="BD62" s="2"/>
      <c r="BE62" s="36" t="s">
        <v>114</v>
      </c>
      <c r="BF62" s="11"/>
      <c r="BG62" s="36" t="s">
        <v>114</v>
      </c>
      <c r="BH62" s="11"/>
      <c r="BI62" s="36" t="s">
        <v>114</v>
      </c>
      <c r="BJ62" s="11"/>
      <c r="BK62" s="36" t="s">
        <v>114</v>
      </c>
      <c r="BL62" s="11"/>
      <c r="BM62" s="36" t="s">
        <v>114</v>
      </c>
      <c r="BN62" s="11"/>
      <c r="BO62" s="36" t="s">
        <v>114</v>
      </c>
      <c r="BP62" s="11"/>
      <c r="BQ62" s="2"/>
      <c r="BR62" s="44" t="s">
        <v>106</v>
      </c>
      <c r="BS62" s="11"/>
      <c r="BT62" s="57"/>
      <c r="BU62" s="78"/>
      <c r="BV62" s="44"/>
      <c r="BW62" s="11"/>
      <c r="BY62" s="149"/>
      <c r="BZ62" s="78"/>
      <c r="CA62" s="149"/>
      <c r="CB62" s="78"/>
      <c r="CC62" s="149"/>
      <c r="CD62" s="78"/>
      <c r="CK62" s="44"/>
      <c r="CL62" s="11"/>
      <c r="CM62" s="44"/>
      <c r="CN62" s="11"/>
      <c r="CP62" s="44"/>
      <c r="CQ62" s="110"/>
      <c r="CR62" s="44"/>
      <c r="CS62" s="110"/>
      <c r="CU62" s="5"/>
      <c r="CV62" s="45"/>
      <c r="CW62" s="5"/>
      <c r="CX62" s="45"/>
      <c r="DC62" s="2"/>
      <c r="DD62" s="164">
        <v>59</v>
      </c>
      <c r="DK62" s="74"/>
      <c r="DL62" s="74"/>
      <c r="DM62" s="143">
        <v>48</v>
      </c>
      <c r="DN62" s="167">
        <v>50</v>
      </c>
      <c r="DO62" s="167">
        <v>50</v>
      </c>
      <c r="DP62" s="167">
        <v>50</v>
      </c>
      <c r="DQ62" s="64">
        <v>50</v>
      </c>
      <c r="DR62" s="79"/>
      <c r="DS62" s="74"/>
      <c r="DT62" s="143">
        <v>72</v>
      </c>
      <c r="DU62" s="167">
        <v>75</v>
      </c>
      <c r="DV62" s="167">
        <v>75</v>
      </c>
      <c r="DW62" s="167">
        <v>75</v>
      </c>
      <c r="DX62" s="64">
        <v>75</v>
      </c>
      <c r="DY62" s="79"/>
      <c r="DZ62" s="74"/>
      <c r="EA62" s="143">
        <v>23</v>
      </c>
      <c r="EB62" s="167">
        <v>25</v>
      </c>
      <c r="EC62" s="167">
        <v>25</v>
      </c>
      <c r="ED62" s="167">
        <v>25</v>
      </c>
      <c r="EE62" s="64">
        <v>25</v>
      </c>
    </row>
    <row r="63" spans="1:135" ht="22.5" customHeight="1">
      <c r="A63" s="164">
        <v>58</v>
      </c>
      <c r="B63" s="2"/>
      <c r="C63" s="39" t="s">
        <v>50</v>
      </c>
      <c r="D63" s="95"/>
      <c r="E63" s="36" t="s">
        <v>231</v>
      </c>
      <c r="F63" s="11"/>
      <c r="G63" s="123"/>
      <c r="H63" s="106"/>
      <c r="I63" s="39" t="s">
        <v>50</v>
      </c>
      <c r="J63" s="95"/>
      <c r="K63" s="2"/>
      <c r="T63" s="2"/>
      <c r="U63" s="39"/>
      <c r="V63" s="95"/>
      <c r="Y63" s="59" t="s">
        <v>95</v>
      </c>
      <c r="Z63" s="116"/>
      <c r="AA63" s="59" t="s">
        <v>95</v>
      </c>
      <c r="AB63" s="116"/>
      <c r="AC63" s="2"/>
      <c r="AD63" s="6"/>
      <c r="AE63" s="11"/>
      <c r="AF63" s="6"/>
      <c r="AG63" s="11"/>
      <c r="AH63" s="2"/>
      <c r="AK63" s="7"/>
      <c r="AL63" s="45"/>
      <c r="AO63" s="7"/>
      <c r="AP63" s="45"/>
      <c r="AR63" s="2"/>
      <c r="AS63" s="97"/>
      <c r="AT63" s="2"/>
      <c r="AU63" s="97"/>
      <c r="AV63" s="2"/>
      <c r="AW63" s="97"/>
      <c r="AX63" s="2"/>
      <c r="AY63" s="97"/>
      <c r="AZ63" s="2"/>
      <c r="BA63" s="97"/>
      <c r="BB63" s="2"/>
      <c r="BC63" s="97"/>
      <c r="BD63" s="2"/>
      <c r="BE63" s="36"/>
      <c r="BF63" s="11"/>
      <c r="BG63" s="36"/>
      <c r="BH63" s="11"/>
      <c r="BI63" s="36"/>
      <c r="BJ63" s="11"/>
      <c r="BK63" s="36"/>
      <c r="BL63" s="11"/>
      <c r="BM63" s="36"/>
      <c r="BN63" s="11"/>
      <c r="BO63" s="36"/>
      <c r="BP63" s="11"/>
      <c r="BQ63" s="2"/>
      <c r="BR63" s="44"/>
      <c r="BS63" s="11"/>
      <c r="BT63" s="158" t="s">
        <v>126</v>
      </c>
      <c r="BU63" s="157">
        <v>3</v>
      </c>
      <c r="BV63" s="44"/>
      <c r="BW63" s="11"/>
      <c r="BY63" s="178" t="s">
        <v>47</v>
      </c>
      <c r="BZ63" s="40">
        <v>2</v>
      </c>
      <c r="CA63" s="178" t="s">
        <v>47</v>
      </c>
      <c r="CB63" s="40">
        <v>2</v>
      </c>
      <c r="CC63" s="178" t="s">
        <v>47</v>
      </c>
      <c r="CD63" s="40">
        <v>2</v>
      </c>
      <c r="CK63" s="44"/>
      <c r="CL63" s="11"/>
      <c r="CM63" s="44"/>
      <c r="CN63" s="11"/>
      <c r="CP63" s="44"/>
      <c r="CQ63" s="110"/>
      <c r="CR63" s="57"/>
      <c r="CS63" s="111"/>
      <c r="CU63" s="5"/>
      <c r="CV63" s="45"/>
      <c r="CW63" s="5"/>
      <c r="CX63" s="45"/>
      <c r="DC63" s="2"/>
      <c r="DD63" s="164">
        <v>58</v>
      </c>
      <c r="DK63" s="74"/>
      <c r="DL63" s="74"/>
      <c r="DM63" s="145"/>
      <c r="DN63" s="170"/>
      <c r="DO63" s="170"/>
      <c r="DP63" s="170"/>
      <c r="DQ63" s="16"/>
      <c r="DR63" s="79"/>
      <c r="DS63" s="74"/>
      <c r="DT63" s="145"/>
      <c r="DU63" s="170"/>
      <c r="DV63" s="170"/>
      <c r="DW63" s="170"/>
      <c r="DX63" s="16"/>
      <c r="DY63" s="79"/>
      <c r="DZ63" s="74"/>
      <c r="EA63" s="145"/>
      <c r="EB63" s="170"/>
      <c r="EC63" s="170"/>
      <c r="ED63" s="170"/>
      <c r="EE63" s="16"/>
    </row>
    <row r="64" spans="1:135" ht="22.5" customHeight="1">
      <c r="A64" s="164">
        <v>57</v>
      </c>
      <c r="B64" s="2"/>
      <c r="C64" s="53"/>
      <c r="D64" s="94"/>
      <c r="E64" s="199"/>
      <c r="F64" s="11"/>
      <c r="G64" s="173" t="s">
        <v>185</v>
      </c>
      <c r="H64" s="174">
        <v>8</v>
      </c>
      <c r="I64" s="117"/>
      <c r="J64" s="95"/>
      <c r="K64" s="2"/>
      <c r="T64" s="2"/>
      <c r="U64" s="39"/>
      <c r="V64" s="95"/>
      <c r="Y64" s="63"/>
      <c r="Z64" s="205"/>
      <c r="AA64" s="63"/>
      <c r="AB64" s="205"/>
      <c r="AC64" s="2"/>
      <c r="AD64" s="6"/>
      <c r="AE64" s="11"/>
      <c r="AF64" s="6"/>
      <c r="AG64" s="11"/>
      <c r="AH64" s="2"/>
      <c r="AK64" s="4"/>
      <c r="AL64" s="43"/>
      <c r="AO64" s="4"/>
      <c r="AP64" s="43"/>
      <c r="AQ64" s="2"/>
      <c r="AR64" s="2"/>
      <c r="AS64" s="97"/>
      <c r="AT64" s="2"/>
      <c r="AU64" s="97"/>
      <c r="AV64" s="2"/>
      <c r="AW64" s="97"/>
      <c r="AX64" s="2"/>
      <c r="AY64" s="97"/>
      <c r="AZ64" s="2"/>
      <c r="BA64" s="97"/>
      <c r="BB64" s="2"/>
      <c r="BC64" s="97"/>
      <c r="BD64" s="2"/>
      <c r="BE64" s="36"/>
      <c r="BF64" s="11"/>
      <c r="BG64" s="36"/>
      <c r="BH64" s="11"/>
      <c r="BI64" s="36"/>
      <c r="BJ64" s="11"/>
      <c r="BK64" s="36"/>
      <c r="BL64" s="11"/>
      <c r="BM64" s="36"/>
      <c r="BN64" s="11"/>
      <c r="BO64" s="36"/>
      <c r="BP64" s="11"/>
      <c r="BQ64" s="2"/>
      <c r="BR64" s="44"/>
      <c r="BS64" s="11"/>
      <c r="BT64" s="5"/>
      <c r="BU64" s="11"/>
      <c r="BV64" s="57"/>
      <c r="BW64" s="78"/>
      <c r="BX64" s="71"/>
      <c r="BY64" s="42"/>
      <c r="BZ64" s="148"/>
      <c r="CA64" s="42"/>
      <c r="CB64" s="148"/>
      <c r="CC64" s="42"/>
      <c r="CD64" s="148"/>
      <c r="CK64" s="57"/>
      <c r="CL64" s="78"/>
      <c r="CM64" s="44"/>
      <c r="CN64" s="11"/>
      <c r="CO64" s="2"/>
      <c r="CP64" s="57"/>
      <c r="CQ64" s="111"/>
      <c r="CR64" s="218" t="s">
        <v>15</v>
      </c>
      <c r="CS64" s="160">
        <v>1</v>
      </c>
      <c r="CT64" s="2"/>
      <c r="CU64" s="5"/>
      <c r="CV64" s="45"/>
      <c r="CW64" s="5"/>
      <c r="CX64" s="45"/>
      <c r="DC64" s="2"/>
      <c r="DD64" s="164">
        <v>57</v>
      </c>
      <c r="DI64" s="71"/>
      <c r="DK64" s="74"/>
      <c r="DL64" s="74"/>
      <c r="DM64" s="145"/>
      <c r="DN64" s="170"/>
      <c r="DO64" s="170"/>
      <c r="DP64" s="170"/>
      <c r="DQ64" s="16"/>
      <c r="DR64" s="79"/>
      <c r="DS64" s="74"/>
      <c r="DT64" s="145"/>
      <c r="DU64" s="170"/>
      <c r="DV64" s="170"/>
      <c r="DW64" s="170"/>
      <c r="DX64" s="16"/>
      <c r="DY64" s="79"/>
      <c r="DZ64" s="74"/>
      <c r="EA64" s="145"/>
      <c r="EB64" s="170"/>
      <c r="EC64" s="170"/>
      <c r="ED64" s="170"/>
      <c r="EE64" s="16"/>
    </row>
    <row r="65" spans="1:135" ht="22.5" customHeight="1" thickBot="1">
      <c r="A65" s="164">
        <v>56</v>
      </c>
      <c r="B65" s="2"/>
      <c r="C65" s="173" t="s">
        <v>119</v>
      </c>
      <c r="D65" s="174">
        <v>3</v>
      </c>
      <c r="E65" s="36"/>
      <c r="F65" s="11"/>
      <c r="G65" s="39" t="s">
        <v>177</v>
      </c>
      <c r="H65" s="116"/>
      <c r="I65" s="53"/>
      <c r="J65" s="94"/>
      <c r="K65" s="2"/>
      <c r="T65" s="2"/>
      <c r="U65" s="39"/>
      <c r="V65" s="95"/>
      <c r="Y65" s="63"/>
      <c r="Z65" s="205"/>
      <c r="AA65" s="63"/>
      <c r="AB65" s="205"/>
      <c r="AD65" s="6"/>
      <c r="AE65" s="11"/>
      <c r="AF65" s="6"/>
      <c r="AG65" s="11"/>
      <c r="AH65" s="2"/>
      <c r="AK65" s="158" t="s">
        <v>27</v>
      </c>
      <c r="AL65" s="157">
        <v>6</v>
      </c>
      <c r="AO65" s="158" t="s">
        <v>27</v>
      </c>
      <c r="AP65" s="157">
        <v>6</v>
      </c>
      <c r="AQ65" s="2"/>
      <c r="AR65" s="2"/>
      <c r="AS65" s="97"/>
      <c r="AT65" s="2"/>
      <c r="AU65" s="97"/>
      <c r="AV65" s="2"/>
      <c r="AW65" s="97"/>
      <c r="AX65" s="2"/>
      <c r="AY65" s="97"/>
      <c r="AZ65" s="2"/>
      <c r="BA65" s="97"/>
      <c r="BB65" s="2"/>
      <c r="BC65" s="97"/>
      <c r="BD65" s="2"/>
      <c r="BE65" s="42"/>
      <c r="BF65" s="78"/>
      <c r="BG65" s="42"/>
      <c r="BH65" s="78"/>
      <c r="BI65" s="42"/>
      <c r="BJ65" s="78"/>
      <c r="BK65" s="42"/>
      <c r="BL65" s="78"/>
      <c r="BM65" s="42"/>
      <c r="BN65" s="78"/>
      <c r="BO65" s="42"/>
      <c r="BP65" s="78"/>
      <c r="BQ65" s="2"/>
      <c r="BR65" s="44"/>
      <c r="BS65" s="11"/>
      <c r="BT65" s="37"/>
      <c r="BU65" s="78"/>
      <c r="BV65" s="158" t="s">
        <v>126</v>
      </c>
      <c r="BW65" s="157">
        <v>3</v>
      </c>
      <c r="BX65" s="71"/>
      <c r="BY65" s="163" t="s">
        <v>100</v>
      </c>
      <c r="BZ65" s="157">
        <v>9</v>
      </c>
      <c r="CA65" s="163" t="s">
        <v>100</v>
      </c>
      <c r="CB65" s="157">
        <v>9</v>
      </c>
      <c r="CC65" s="163" t="s">
        <v>100</v>
      </c>
      <c r="CD65" s="157">
        <v>9</v>
      </c>
      <c r="CK65" s="163" t="s">
        <v>152</v>
      </c>
      <c r="CL65" s="157">
        <v>8</v>
      </c>
      <c r="CM65" s="44"/>
      <c r="CN65" s="11"/>
      <c r="CO65" s="2"/>
      <c r="CP65" s="163" t="s">
        <v>107</v>
      </c>
      <c r="CQ65" s="157">
        <v>5</v>
      </c>
      <c r="CR65" s="158" t="s">
        <v>97</v>
      </c>
      <c r="CS65" s="157">
        <v>2</v>
      </c>
      <c r="CT65" s="2"/>
      <c r="CU65" s="5"/>
      <c r="CV65" s="45"/>
      <c r="CW65" s="5"/>
      <c r="CX65" s="45"/>
      <c r="CY65" s="218" t="s">
        <v>15</v>
      </c>
      <c r="CZ65" s="160">
        <v>1</v>
      </c>
      <c r="DA65" s="218" t="s">
        <v>15</v>
      </c>
      <c r="DB65" s="160">
        <v>1</v>
      </c>
      <c r="DC65" s="2"/>
      <c r="DD65" s="164">
        <v>56</v>
      </c>
      <c r="DI65" s="71"/>
      <c r="DK65" s="74"/>
      <c r="DL65" s="74"/>
      <c r="DM65" s="146"/>
      <c r="DN65" s="138"/>
      <c r="DO65" s="138"/>
      <c r="DP65" s="138"/>
      <c r="DQ65" s="15"/>
      <c r="DR65" s="79"/>
      <c r="DS65" s="74"/>
      <c r="DT65" s="146"/>
      <c r="DU65" s="138"/>
      <c r="DV65" s="138"/>
      <c r="DW65" s="138"/>
      <c r="DX65" s="15"/>
      <c r="DY65" s="79"/>
      <c r="DZ65" s="74"/>
      <c r="EA65" s="146"/>
      <c r="EB65" s="138"/>
      <c r="EC65" s="138"/>
      <c r="ED65" s="138"/>
      <c r="EE65" s="15"/>
    </row>
    <row r="66" spans="1:135" ht="22.5" customHeight="1" thickTop="1">
      <c r="A66" s="164">
        <v>55</v>
      </c>
      <c r="B66" s="2"/>
      <c r="C66" s="39" t="s">
        <v>193</v>
      </c>
      <c r="D66" s="95"/>
      <c r="E66" s="36"/>
      <c r="F66" s="11"/>
      <c r="G66" s="39"/>
      <c r="H66" s="95"/>
      <c r="I66" s="173" t="s">
        <v>86</v>
      </c>
      <c r="J66" s="174">
        <v>4</v>
      </c>
      <c r="K66" s="2"/>
      <c r="T66" s="2"/>
      <c r="U66" s="117"/>
      <c r="V66" s="116"/>
      <c r="Y66" s="125"/>
      <c r="Z66" s="116"/>
      <c r="AA66" s="125"/>
      <c r="AB66" s="116"/>
      <c r="AD66" s="6"/>
      <c r="AE66" s="11"/>
      <c r="AF66" s="6"/>
      <c r="AG66" s="11"/>
      <c r="AH66" s="2"/>
      <c r="AK66" s="36" t="s">
        <v>30</v>
      </c>
      <c r="AL66" s="11"/>
      <c r="AO66" s="36" t="s">
        <v>30</v>
      </c>
      <c r="AP66" s="11"/>
      <c r="AQ66" s="2"/>
      <c r="AR66" s="2"/>
      <c r="AS66" s="97"/>
      <c r="AT66" s="2"/>
      <c r="AU66" s="97"/>
      <c r="AV66" s="2"/>
      <c r="AW66" s="97"/>
      <c r="AX66" s="2"/>
      <c r="AY66" s="97"/>
      <c r="AZ66" s="2"/>
      <c r="BA66" s="97"/>
      <c r="BB66" s="2"/>
      <c r="BC66" s="97"/>
      <c r="BD66" s="2"/>
      <c r="BE66" s="158" t="s">
        <v>81</v>
      </c>
      <c r="BF66" s="157">
        <v>4</v>
      </c>
      <c r="BG66" s="158" t="s">
        <v>81</v>
      </c>
      <c r="BH66" s="157">
        <v>4</v>
      </c>
      <c r="BI66" s="158" t="s">
        <v>81</v>
      </c>
      <c r="BJ66" s="157">
        <v>4</v>
      </c>
      <c r="BK66" s="158" t="s">
        <v>81</v>
      </c>
      <c r="BL66" s="157">
        <v>4</v>
      </c>
      <c r="BM66" s="158" t="s">
        <v>81</v>
      </c>
      <c r="BN66" s="157">
        <v>4</v>
      </c>
      <c r="BO66" s="158" t="s">
        <v>81</v>
      </c>
      <c r="BP66" s="157">
        <v>4</v>
      </c>
      <c r="BQ66" s="2"/>
      <c r="BR66" s="44"/>
      <c r="BS66" s="11"/>
      <c r="BT66" s="158" t="s">
        <v>139</v>
      </c>
      <c r="BU66" s="157">
        <v>10</v>
      </c>
      <c r="BV66" s="5"/>
      <c r="BW66" s="11"/>
      <c r="BX66" s="71"/>
      <c r="BY66" s="44" t="s">
        <v>106</v>
      </c>
      <c r="BZ66" s="11"/>
      <c r="CA66" s="44" t="s">
        <v>106</v>
      </c>
      <c r="CB66" s="11"/>
      <c r="CC66" s="44" t="s">
        <v>106</v>
      </c>
      <c r="CD66" s="11"/>
      <c r="CK66" s="44" t="s">
        <v>114</v>
      </c>
      <c r="CL66" s="11"/>
      <c r="CM66" s="44"/>
      <c r="CN66" s="11"/>
      <c r="CO66" s="2"/>
      <c r="CP66" s="36" t="s">
        <v>110</v>
      </c>
      <c r="CQ66" s="11"/>
      <c r="CR66" s="57" t="s">
        <v>101</v>
      </c>
      <c r="CS66" s="43"/>
      <c r="CT66" s="2"/>
      <c r="CU66" s="5"/>
      <c r="CV66" s="45"/>
      <c r="CW66" s="5"/>
      <c r="CX66" s="45"/>
      <c r="CY66" s="158" t="s">
        <v>102</v>
      </c>
      <c r="CZ66" s="157">
        <v>11</v>
      </c>
      <c r="DA66" s="158" t="s">
        <v>102</v>
      </c>
      <c r="DB66" s="157">
        <v>11</v>
      </c>
      <c r="DC66" s="2"/>
      <c r="DD66" s="164">
        <v>55</v>
      </c>
      <c r="DI66" s="71"/>
      <c r="DK66" s="74"/>
      <c r="DL66" s="74"/>
      <c r="DM66" s="61"/>
      <c r="DN66" s="69"/>
      <c r="DO66" s="69"/>
      <c r="DP66" s="69"/>
      <c r="DQ66" s="70"/>
      <c r="DR66" s="79"/>
      <c r="DS66" s="74"/>
      <c r="DT66" s="61"/>
      <c r="DU66" s="69"/>
      <c r="DV66" s="69"/>
      <c r="DW66" s="69"/>
      <c r="DX66" s="70"/>
      <c r="DY66" s="79"/>
      <c r="DZ66" s="74"/>
      <c r="EA66" s="61"/>
      <c r="EB66" s="69"/>
      <c r="EC66" s="69"/>
      <c r="ED66" s="69"/>
      <c r="EE66" s="70"/>
    </row>
    <row r="67" spans="1:135" ht="22.5" customHeight="1">
      <c r="A67" s="164">
        <v>54</v>
      </c>
      <c r="B67" s="2"/>
      <c r="C67" s="53"/>
      <c r="D67" s="96"/>
      <c r="E67" s="5"/>
      <c r="F67" s="45"/>
      <c r="G67" s="117"/>
      <c r="H67" s="95"/>
      <c r="I67" s="39" t="s">
        <v>87</v>
      </c>
      <c r="J67" s="95"/>
      <c r="K67" s="2"/>
      <c r="T67" s="2"/>
      <c r="U67" s="53"/>
      <c r="V67" s="96"/>
      <c r="Y67" s="63"/>
      <c r="Z67" s="205"/>
      <c r="AA67" s="63"/>
      <c r="AB67" s="205"/>
      <c r="AD67" s="6"/>
      <c r="AE67" s="11"/>
      <c r="AF67" s="6"/>
      <c r="AG67" s="11"/>
      <c r="AH67" s="2"/>
      <c r="AK67" s="36"/>
      <c r="AL67" s="11"/>
      <c r="AO67" s="36"/>
      <c r="AP67" s="11"/>
      <c r="AQ67" s="2"/>
      <c r="AR67" s="2"/>
      <c r="AS67" s="97"/>
      <c r="AT67" s="2"/>
      <c r="AU67" s="97"/>
      <c r="AV67" s="2"/>
      <c r="AW67" s="97"/>
      <c r="AX67" s="2"/>
      <c r="AY67" s="97"/>
      <c r="AZ67" s="2"/>
      <c r="BA67" s="97"/>
      <c r="BB67" s="2"/>
      <c r="BC67" s="97"/>
      <c r="BD67" s="2"/>
      <c r="BE67" s="36" t="s">
        <v>240</v>
      </c>
      <c r="BF67" s="11"/>
      <c r="BG67" s="36" t="s">
        <v>240</v>
      </c>
      <c r="BH67" s="11"/>
      <c r="BI67" s="36" t="s">
        <v>240</v>
      </c>
      <c r="BJ67" s="11"/>
      <c r="BK67" s="36" t="s">
        <v>240</v>
      </c>
      <c r="BL67" s="11"/>
      <c r="BM67" s="36" t="s">
        <v>240</v>
      </c>
      <c r="BN67" s="11"/>
      <c r="BO67" s="36" t="s">
        <v>240</v>
      </c>
      <c r="BP67" s="11"/>
      <c r="BQ67" s="2"/>
      <c r="BR67" s="44"/>
      <c r="BS67" s="11"/>
      <c r="BT67" s="36" t="s">
        <v>108</v>
      </c>
      <c r="BU67" s="11"/>
      <c r="BV67" s="37"/>
      <c r="BW67" s="78"/>
      <c r="BX67" s="2"/>
      <c r="BY67" s="215"/>
      <c r="BZ67" s="11"/>
      <c r="CA67" s="215"/>
      <c r="CB67" s="11"/>
      <c r="CC67" s="215"/>
      <c r="CD67" s="11"/>
      <c r="CK67" s="44"/>
      <c r="CL67" s="11"/>
      <c r="CM67" s="44"/>
      <c r="CN67" s="11"/>
      <c r="CO67" s="2"/>
      <c r="CP67" s="36" t="s">
        <v>114</v>
      </c>
      <c r="CQ67" s="11"/>
      <c r="CR67" s="163" t="s">
        <v>108</v>
      </c>
      <c r="CS67" s="157">
        <v>2</v>
      </c>
      <c r="CT67" s="2"/>
      <c r="CU67" s="5"/>
      <c r="CV67" s="45"/>
      <c r="CW67" s="5"/>
      <c r="CX67" s="45"/>
      <c r="CY67" s="36" t="s">
        <v>109</v>
      </c>
      <c r="CZ67" s="11"/>
      <c r="DA67" s="36" t="s">
        <v>109</v>
      </c>
      <c r="DB67" s="11"/>
      <c r="DC67" s="2"/>
      <c r="DD67" s="164">
        <v>54</v>
      </c>
      <c r="DI67" s="71"/>
      <c r="DK67" s="74"/>
      <c r="DL67" s="74"/>
      <c r="DM67" s="55">
        <v>1</v>
      </c>
      <c r="DN67" s="167"/>
      <c r="DO67" s="167"/>
      <c r="DP67" s="167"/>
      <c r="DQ67" s="64"/>
      <c r="DR67" s="79"/>
      <c r="DS67" s="74"/>
      <c r="DT67" s="55">
        <v>1</v>
      </c>
      <c r="DU67" s="167"/>
      <c r="DV67" s="167"/>
      <c r="DW67" s="167"/>
      <c r="DX67" s="64"/>
      <c r="DY67" s="79"/>
      <c r="DZ67" s="74"/>
      <c r="EA67" s="55">
        <v>1</v>
      </c>
      <c r="EB67" s="167"/>
      <c r="EC67" s="167"/>
      <c r="ED67" s="167"/>
      <c r="EE67" s="64"/>
    </row>
    <row r="68" spans="1:135" ht="22.5" customHeight="1">
      <c r="A68" s="164">
        <v>53</v>
      </c>
      <c r="B68" s="2"/>
      <c r="C68" s="173" t="s">
        <v>107</v>
      </c>
      <c r="D68" s="174">
        <v>4</v>
      </c>
      <c r="E68" s="42"/>
      <c r="F68" s="43"/>
      <c r="G68" s="39"/>
      <c r="H68" s="95"/>
      <c r="I68" s="39" t="s">
        <v>90</v>
      </c>
      <c r="J68" s="95"/>
      <c r="K68" s="2"/>
      <c r="T68" s="2"/>
      <c r="U68" s="179" t="s">
        <v>123</v>
      </c>
      <c r="V68" s="174">
        <v>7</v>
      </c>
      <c r="W68" s="173" t="s">
        <v>94</v>
      </c>
      <c r="X68" s="174">
        <v>10</v>
      </c>
      <c r="Y68" s="206"/>
      <c r="Z68" s="207"/>
      <c r="AA68" s="206"/>
      <c r="AB68" s="207"/>
      <c r="AD68" s="6"/>
      <c r="AE68" s="11"/>
      <c r="AF68" s="6"/>
      <c r="AG68" s="11"/>
      <c r="AH68" s="2"/>
      <c r="AK68" s="36"/>
      <c r="AL68" s="11"/>
      <c r="AO68" s="36"/>
      <c r="AP68" s="11"/>
      <c r="AQ68" s="2"/>
      <c r="AR68" s="115"/>
      <c r="AS68" s="97"/>
      <c r="AT68" s="115"/>
      <c r="AU68" s="97"/>
      <c r="AV68" s="115"/>
      <c r="AW68" s="97"/>
      <c r="AX68" s="115"/>
      <c r="AY68" s="97"/>
      <c r="AZ68" s="115"/>
      <c r="BA68" s="97"/>
      <c r="BB68" s="115"/>
      <c r="BC68" s="97"/>
      <c r="BD68" s="2"/>
      <c r="BE68" s="5"/>
      <c r="BF68" s="45"/>
      <c r="BG68" s="5"/>
      <c r="BH68" s="45"/>
      <c r="BI68" s="5"/>
      <c r="BJ68" s="45"/>
      <c r="BK68" s="5"/>
      <c r="BL68" s="45"/>
      <c r="BM68" s="5"/>
      <c r="BN68" s="45"/>
      <c r="BO68" s="5"/>
      <c r="BP68" s="45"/>
      <c r="BQ68" s="2"/>
      <c r="BR68" s="57"/>
      <c r="BS68" s="78"/>
      <c r="BT68" s="36" t="s">
        <v>145</v>
      </c>
      <c r="BU68" s="11"/>
      <c r="BV68" s="159" t="s">
        <v>146</v>
      </c>
      <c r="BW68" s="157">
        <v>2</v>
      </c>
      <c r="BX68" s="2"/>
      <c r="BY68" s="215"/>
      <c r="BZ68" s="11"/>
      <c r="CA68" s="215"/>
      <c r="CB68" s="11"/>
      <c r="CC68" s="215"/>
      <c r="CD68" s="11"/>
      <c r="CK68" s="44"/>
      <c r="CL68" s="11"/>
      <c r="CM68" s="44"/>
      <c r="CN68" s="11"/>
      <c r="CO68" s="2"/>
      <c r="CP68" s="36"/>
      <c r="CQ68" s="11"/>
      <c r="CR68" s="57" t="s">
        <v>111</v>
      </c>
      <c r="CS68" s="78"/>
      <c r="CT68" s="2"/>
      <c r="CU68" s="5"/>
      <c r="CV68" s="45"/>
      <c r="CW68" s="5"/>
      <c r="CX68" s="45"/>
      <c r="CY68" s="5"/>
      <c r="CZ68" s="45"/>
      <c r="DA68" s="5"/>
      <c r="DB68" s="45"/>
      <c r="DC68" s="2"/>
      <c r="DD68" s="164">
        <v>53</v>
      </c>
      <c r="DK68" s="74"/>
      <c r="DL68" s="74"/>
      <c r="DM68" s="67">
        <v>1</v>
      </c>
      <c r="DN68" s="167"/>
      <c r="DO68" s="167"/>
      <c r="DP68" s="167"/>
      <c r="DQ68" s="64"/>
      <c r="DR68" s="79"/>
      <c r="DS68" s="74"/>
      <c r="DT68" s="67">
        <v>1</v>
      </c>
      <c r="DU68" s="167"/>
      <c r="DV68" s="167"/>
      <c r="DW68" s="167"/>
      <c r="DX68" s="64"/>
      <c r="DY68" s="79"/>
      <c r="DZ68" s="74"/>
      <c r="EA68" s="67">
        <v>1</v>
      </c>
      <c r="EB68" s="167"/>
      <c r="EC68" s="167"/>
      <c r="ED68" s="167"/>
      <c r="EE68" s="64"/>
    </row>
    <row r="69" spans="1:135" ht="22.5" customHeight="1">
      <c r="A69" s="164">
        <v>52</v>
      </c>
      <c r="B69" s="2"/>
      <c r="C69" s="39" t="s">
        <v>206</v>
      </c>
      <c r="D69" s="95"/>
      <c r="E69" s="173" t="s">
        <v>86</v>
      </c>
      <c r="F69" s="174">
        <v>3</v>
      </c>
      <c r="G69" s="39"/>
      <c r="H69" s="95"/>
      <c r="I69" s="53"/>
      <c r="J69" s="94"/>
      <c r="K69" s="2"/>
      <c r="T69" s="2"/>
      <c r="U69" s="59" t="s">
        <v>95</v>
      </c>
      <c r="V69" s="116"/>
      <c r="W69" s="39" t="s">
        <v>95</v>
      </c>
      <c r="X69" s="95"/>
      <c r="Y69" s="181" t="s">
        <v>113</v>
      </c>
      <c r="Z69" s="174">
        <v>2</v>
      </c>
      <c r="AA69" s="181" t="s">
        <v>113</v>
      </c>
      <c r="AB69" s="174">
        <v>2</v>
      </c>
      <c r="AD69" s="212"/>
      <c r="AE69" s="78"/>
      <c r="AF69" s="212"/>
      <c r="AG69" s="78"/>
      <c r="AH69" s="2"/>
      <c r="AK69" s="5"/>
      <c r="AL69" s="45"/>
      <c r="AO69" s="5"/>
      <c r="AP69" s="45"/>
      <c r="AQ69" s="2"/>
      <c r="AR69" s="115"/>
      <c r="AS69" s="97"/>
      <c r="AT69" s="115"/>
      <c r="AU69" s="97"/>
      <c r="AV69" s="115"/>
      <c r="AW69" s="97"/>
      <c r="AX69" s="115"/>
      <c r="AY69" s="97"/>
      <c r="AZ69" s="115"/>
      <c r="BA69" s="97"/>
      <c r="BB69" s="115"/>
      <c r="BC69" s="97"/>
      <c r="BE69" s="42"/>
      <c r="BF69" s="78"/>
      <c r="BG69" s="42"/>
      <c r="BH69" s="78"/>
      <c r="BI69" s="42"/>
      <c r="BJ69" s="78"/>
      <c r="BK69" s="42"/>
      <c r="BL69" s="78"/>
      <c r="BM69" s="42"/>
      <c r="BN69" s="78"/>
      <c r="BO69" s="42"/>
      <c r="BP69" s="78"/>
      <c r="BQ69" s="2"/>
      <c r="BR69" s="158" t="s">
        <v>126</v>
      </c>
      <c r="BS69" s="157">
        <v>3</v>
      </c>
      <c r="BT69" s="36" t="s">
        <v>148</v>
      </c>
      <c r="BU69" s="11"/>
      <c r="BV69" s="212" t="s">
        <v>141</v>
      </c>
      <c r="BW69" s="78"/>
      <c r="BX69" s="2"/>
      <c r="BY69" s="215"/>
      <c r="BZ69" s="11"/>
      <c r="CA69" s="215"/>
      <c r="CB69" s="11"/>
      <c r="CC69" s="215"/>
      <c r="CD69" s="11"/>
      <c r="CK69" s="44"/>
      <c r="CL69" s="11"/>
      <c r="CM69" s="57"/>
      <c r="CN69" s="78"/>
      <c r="CO69" s="2"/>
      <c r="CP69" s="37"/>
      <c r="CQ69" s="78"/>
      <c r="CR69" s="177" t="s">
        <v>115</v>
      </c>
      <c r="CS69" s="160">
        <v>1</v>
      </c>
      <c r="CT69" s="2"/>
      <c r="CU69" s="5"/>
      <c r="CV69" s="45"/>
      <c r="CW69" s="5"/>
      <c r="CX69" s="45"/>
      <c r="CY69" s="5"/>
      <c r="CZ69" s="45"/>
      <c r="DA69" s="5"/>
      <c r="DB69" s="45"/>
      <c r="DC69" s="2"/>
      <c r="DD69" s="164">
        <v>52</v>
      </c>
      <c r="DK69" s="74"/>
      <c r="DL69" s="74"/>
      <c r="DM69" s="143">
        <v>1</v>
      </c>
      <c r="DN69" s="167"/>
      <c r="DO69" s="167"/>
      <c r="DP69" s="167"/>
      <c r="DQ69" s="64"/>
      <c r="DR69" s="79"/>
      <c r="DS69" s="74"/>
      <c r="DT69" s="143">
        <v>1</v>
      </c>
      <c r="DU69" s="167"/>
      <c r="DV69" s="167"/>
      <c r="DW69" s="167"/>
      <c r="DX69" s="64"/>
      <c r="DY69" s="79"/>
      <c r="DZ69" s="74"/>
      <c r="EA69" s="143">
        <v>1</v>
      </c>
      <c r="EB69" s="167"/>
      <c r="EC69" s="167"/>
      <c r="ED69" s="167"/>
      <c r="EE69" s="64"/>
    </row>
    <row r="70" spans="1:135" ht="22.5" customHeight="1">
      <c r="A70" s="164">
        <v>51</v>
      </c>
      <c r="B70" s="2"/>
      <c r="C70" s="117"/>
      <c r="D70" s="116"/>
      <c r="E70" s="39" t="s">
        <v>255</v>
      </c>
      <c r="F70" s="116"/>
      <c r="G70" s="117"/>
      <c r="H70" s="116"/>
      <c r="I70" s="173" t="s">
        <v>86</v>
      </c>
      <c r="J70" s="174">
        <v>4</v>
      </c>
      <c r="K70" s="2"/>
      <c r="T70" s="2"/>
      <c r="U70" s="63"/>
      <c r="V70" s="205"/>
      <c r="W70" s="39"/>
      <c r="X70" s="95"/>
      <c r="Y70" s="208"/>
      <c r="Z70" s="96"/>
      <c r="AA70" s="208"/>
      <c r="AB70" s="96"/>
      <c r="AD70" s="178" t="s">
        <v>47</v>
      </c>
      <c r="AE70" s="40">
        <v>2</v>
      </c>
      <c r="AF70" s="178" t="s">
        <v>47</v>
      </c>
      <c r="AG70" s="40">
        <v>2</v>
      </c>
      <c r="AH70" s="2"/>
      <c r="AK70" s="5"/>
      <c r="AL70" s="45"/>
      <c r="AO70" s="5"/>
      <c r="AP70" s="45"/>
      <c r="AQ70" s="2"/>
      <c r="AR70" s="115"/>
      <c r="AS70" s="97"/>
      <c r="AV70" s="115"/>
      <c r="AW70" s="97"/>
      <c r="AX70" s="115"/>
      <c r="AY70" s="97"/>
      <c r="AZ70" s="115"/>
      <c r="BA70" s="97"/>
      <c r="BB70" s="115"/>
      <c r="BC70" s="97"/>
      <c r="BE70" s="158" t="s">
        <v>116</v>
      </c>
      <c r="BF70" s="157">
        <v>6</v>
      </c>
      <c r="BG70" s="158" t="s">
        <v>116</v>
      </c>
      <c r="BH70" s="157">
        <v>6</v>
      </c>
      <c r="BI70" s="158" t="s">
        <v>116</v>
      </c>
      <c r="BJ70" s="157">
        <v>6</v>
      </c>
      <c r="BK70" s="158" t="s">
        <v>116</v>
      </c>
      <c r="BL70" s="157">
        <v>6</v>
      </c>
      <c r="BM70" s="158" t="s">
        <v>116</v>
      </c>
      <c r="BN70" s="157">
        <v>6</v>
      </c>
      <c r="BO70" s="158" t="s">
        <v>116</v>
      </c>
      <c r="BP70" s="157">
        <v>6</v>
      </c>
      <c r="BQ70" s="2"/>
      <c r="BR70" s="5"/>
      <c r="BS70" s="11"/>
      <c r="BT70" s="5"/>
      <c r="BU70" s="11"/>
      <c r="BV70" s="159" t="s">
        <v>151</v>
      </c>
      <c r="BW70" s="157">
        <v>4</v>
      </c>
      <c r="BX70" s="2"/>
      <c r="BY70" s="215"/>
      <c r="BZ70" s="11"/>
      <c r="CA70" s="215"/>
      <c r="CB70" s="11"/>
      <c r="CC70" s="215"/>
      <c r="CD70" s="11"/>
      <c r="CK70" s="44"/>
      <c r="CL70" s="11"/>
      <c r="CM70" s="163" t="s">
        <v>152</v>
      </c>
      <c r="CN70" s="157">
        <v>8</v>
      </c>
      <c r="CO70" s="2"/>
      <c r="CP70" s="218" t="s">
        <v>15</v>
      </c>
      <c r="CQ70" s="160">
        <v>1</v>
      </c>
      <c r="CR70" s="177" t="s">
        <v>69</v>
      </c>
      <c r="CS70" s="160">
        <v>1</v>
      </c>
      <c r="CT70" s="2"/>
      <c r="CU70" s="37"/>
      <c r="CV70" s="78"/>
      <c r="CW70" s="37"/>
      <c r="CX70" s="78"/>
      <c r="CY70" s="5"/>
      <c r="CZ70" s="45"/>
      <c r="DA70" s="5"/>
      <c r="DB70" s="45"/>
      <c r="DC70" s="2"/>
      <c r="DD70" s="164">
        <v>51</v>
      </c>
      <c r="DK70" s="74"/>
      <c r="DL70" s="74"/>
      <c r="DM70" s="143">
        <v>1</v>
      </c>
      <c r="DN70" s="167"/>
      <c r="DO70" s="167"/>
      <c r="DP70" s="167"/>
      <c r="DQ70" s="64"/>
      <c r="DR70" s="76"/>
      <c r="DS70" s="74"/>
      <c r="DT70" s="143">
        <v>1</v>
      </c>
      <c r="DU70" s="167"/>
      <c r="DV70" s="167"/>
      <c r="DW70" s="167"/>
      <c r="DX70" s="64"/>
      <c r="DY70" s="76"/>
      <c r="DZ70" s="74"/>
      <c r="EA70" s="143">
        <v>1</v>
      </c>
      <c r="EB70" s="167"/>
      <c r="EC70" s="167"/>
      <c r="ED70" s="167"/>
      <c r="EE70" s="64"/>
    </row>
    <row r="71" spans="1:135" ht="22.5" customHeight="1" thickBot="1">
      <c r="A71" s="164">
        <v>50</v>
      </c>
      <c r="B71" s="2"/>
      <c r="C71" s="53"/>
      <c r="D71" s="96"/>
      <c r="E71" s="53"/>
      <c r="F71" s="96"/>
      <c r="G71" s="53"/>
      <c r="H71" s="96"/>
      <c r="I71" s="39" t="s">
        <v>93</v>
      </c>
      <c r="J71" s="95"/>
      <c r="K71" s="2"/>
      <c r="T71" s="2"/>
      <c r="U71" s="63"/>
      <c r="V71" s="205"/>
      <c r="W71" s="39"/>
      <c r="X71" s="95"/>
      <c r="Y71" s="175" t="s">
        <v>15</v>
      </c>
      <c r="Z71" s="176">
        <v>1</v>
      </c>
      <c r="AA71" s="175" t="s">
        <v>15</v>
      </c>
      <c r="AB71" s="176">
        <v>1</v>
      </c>
      <c r="AD71" s="42"/>
      <c r="AE71" s="148"/>
      <c r="AF71" s="42"/>
      <c r="AG71" s="148"/>
      <c r="AH71" s="2"/>
      <c r="AK71" s="159" t="s">
        <v>31</v>
      </c>
      <c r="AL71" s="157">
        <v>3</v>
      </c>
      <c r="AO71" s="159" t="s">
        <v>31</v>
      </c>
      <c r="AP71" s="157">
        <v>3</v>
      </c>
      <c r="AQ71" s="2"/>
      <c r="AR71" s="115"/>
      <c r="AS71" s="97"/>
      <c r="AV71" s="115"/>
      <c r="AW71" s="97"/>
      <c r="AX71" s="115"/>
      <c r="AY71" s="97"/>
      <c r="AZ71" s="115"/>
      <c r="BA71" s="97"/>
      <c r="BB71" s="115"/>
      <c r="BC71" s="97"/>
      <c r="BD71" s="2"/>
      <c r="BE71" s="36" t="s">
        <v>117</v>
      </c>
      <c r="BF71" s="11"/>
      <c r="BG71" s="36" t="s">
        <v>117</v>
      </c>
      <c r="BH71" s="11"/>
      <c r="BI71" s="36" t="s">
        <v>117</v>
      </c>
      <c r="BJ71" s="11"/>
      <c r="BK71" s="36" t="s">
        <v>117</v>
      </c>
      <c r="BL71" s="11"/>
      <c r="BM71" s="36" t="s">
        <v>117</v>
      </c>
      <c r="BN71" s="11"/>
      <c r="BO71" s="36" t="s">
        <v>117</v>
      </c>
      <c r="BP71" s="11"/>
      <c r="BQ71" s="2"/>
      <c r="BR71" s="37"/>
      <c r="BS71" s="78"/>
      <c r="BT71" s="5"/>
      <c r="BU71" s="11"/>
      <c r="BV71" s="6"/>
      <c r="BW71" s="11"/>
      <c r="BX71" s="2"/>
      <c r="BY71" s="215"/>
      <c r="BZ71" s="11"/>
      <c r="CA71" s="215"/>
      <c r="CB71" s="11"/>
      <c r="CC71" s="215"/>
      <c r="CD71" s="11"/>
      <c r="CK71" s="44"/>
      <c r="CL71" s="11"/>
      <c r="CM71" s="44" t="s">
        <v>114</v>
      </c>
      <c r="CN71" s="11"/>
      <c r="CO71" s="2"/>
      <c r="CP71" s="159" t="s">
        <v>97</v>
      </c>
      <c r="CQ71" s="157">
        <v>2</v>
      </c>
      <c r="CR71" s="163" t="s">
        <v>118</v>
      </c>
      <c r="CS71" s="157">
        <v>4</v>
      </c>
      <c r="CT71" s="2"/>
      <c r="CU71" s="209" t="s">
        <v>176</v>
      </c>
      <c r="CV71" s="157">
        <v>2</v>
      </c>
      <c r="CW71" s="209" t="s">
        <v>176</v>
      </c>
      <c r="CX71" s="157">
        <v>2</v>
      </c>
      <c r="CY71" s="5"/>
      <c r="CZ71" s="45"/>
      <c r="DA71" s="5"/>
      <c r="DB71" s="45"/>
      <c r="DC71" s="2"/>
      <c r="DD71" s="164">
        <v>50</v>
      </c>
      <c r="DK71" s="74"/>
      <c r="DL71" s="74"/>
      <c r="DM71" s="55">
        <v>1</v>
      </c>
      <c r="DN71" s="73"/>
      <c r="DO71" s="73"/>
      <c r="DP71" s="73"/>
      <c r="DQ71" s="64"/>
      <c r="DR71" s="76"/>
      <c r="DS71" s="74"/>
      <c r="DT71" s="55">
        <v>1</v>
      </c>
      <c r="DU71" s="73"/>
      <c r="DV71" s="73"/>
      <c r="DW71" s="73"/>
      <c r="DX71" s="64"/>
      <c r="DY71" s="76"/>
      <c r="DZ71" s="74"/>
      <c r="EA71" s="55">
        <v>1</v>
      </c>
      <c r="EB71" s="73"/>
      <c r="EC71" s="73"/>
      <c r="ED71" s="73"/>
      <c r="EE71" s="64"/>
    </row>
    <row r="72" spans="1:135" ht="22.5" customHeight="1" thickTop="1" thickBot="1">
      <c r="A72" s="164">
        <v>49</v>
      </c>
      <c r="B72" s="2"/>
      <c r="C72" s="173" t="s">
        <v>107</v>
      </c>
      <c r="D72" s="174">
        <v>2</v>
      </c>
      <c r="E72" s="181" t="s">
        <v>86</v>
      </c>
      <c r="F72" s="174">
        <v>2</v>
      </c>
      <c r="G72" s="173" t="s">
        <v>218</v>
      </c>
      <c r="H72" s="174">
        <v>2</v>
      </c>
      <c r="I72" s="39" t="s">
        <v>50</v>
      </c>
      <c r="J72" s="95"/>
      <c r="K72" s="2"/>
      <c r="T72" s="2"/>
      <c r="U72" s="125"/>
      <c r="V72" s="116"/>
      <c r="W72" s="39"/>
      <c r="X72" s="95"/>
      <c r="Y72" s="209" t="s">
        <v>119</v>
      </c>
      <c r="Z72" s="157">
        <v>7</v>
      </c>
      <c r="AA72" s="209" t="s">
        <v>119</v>
      </c>
      <c r="AB72" s="157">
        <v>7</v>
      </c>
      <c r="AD72" s="177" t="s">
        <v>25</v>
      </c>
      <c r="AE72" s="160">
        <v>1</v>
      </c>
      <c r="AF72" s="177" t="s">
        <v>25</v>
      </c>
      <c r="AG72" s="160">
        <v>1</v>
      </c>
      <c r="AH72" s="2"/>
      <c r="AK72" s="6" t="s">
        <v>149</v>
      </c>
      <c r="AL72" s="11"/>
      <c r="AO72" s="6" t="s">
        <v>150</v>
      </c>
      <c r="AP72" s="11"/>
      <c r="AQ72" s="2"/>
      <c r="AR72" s="2"/>
      <c r="AS72" s="97"/>
      <c r="AV72" s="2"/>
      <c r="AW72" s="97"/>
      <c r="AX72" s="2"/>
      <c r="AY72" s="97"/>
      <c r="AZ72" s="2"/>
      <c r="BA72" s="97"/>
      <c r="BB72" s="2"/>
      <c r="BC72" s="97"/>
      <c r="BE72" s="36"/>
      <c r="BF72" s="11"/>
      <c r="BG72" s="36"/>
      <c r="BH72" s="11"/>
      <c r="BI72" s="36"/>
      <c r="BJ72" s="11"/>
      <c r="BK72" s="36"/>
      <c r="BL72" s="11"/>
      <c r="BM72" s="36"/>
      <c r="BN72" s="11"/>
      <c r="BO72" s="36"/>
      <c r="BP72" s="11"/>
      <c r="BQ72" s="2"/>
      <c r="BR72" s="163" t="s">
        <v>159</v>
      </c>
      <c r="BS72" s="157">
        <v>3</v>
      </c>
      <c r="BT72" s="5"/>
      <c r="BU72" s="11"/>
      <c r="BV72" s="6"/>
      <c r="BW72" s="11"/>
      <c r="BX72" s="2"/>
      <c r="BY72" s="215"/>
      <c r="BZ72" s="11"/>
      <c r="CA72" s="215"/>
      <c r="CB72" s="11"/>
      <c r="CC72" s="215"/>
      <c r="CD72" s="11"/>
      <c r="CK72" s="57"/>
      <c r="CL72" s="78"/>
      <c r="CM72" s="44"/>
      <c r="CN72" s="11"/>
      <c r="CO72" s="2"/>
      <c r="CP72" s="220" t="s">
        <v>122</v>
      </c>
      <c r="CQ72" s="43"/>
      <c r="CR72" s="36"/>
      <c r="CS72" s="11"/>
      <c r="CT72" s="2"/>
      <c r="CU72" s="221" t="s">
        <v>180</v>
      </c>
      <c r="CV72" s="78"/>
      <c r="CW72" s="221" t="s">
        <v>180</v>
      </c>
      <c r="CX72" s="78"/>
      <c r="CY72" s="5"/>
      <c r="CZ72" s="45"/>
      <c r="DA72" s="5"/>
      <c r="DB72" s="45"/>
      <c r="DC72" s="2"/>
      <c r="DD72" s="164">
        <v>49</v>
      </c>
      <c r="DK72" s="74"/>
      <c r="DL72" s="74"/>
      <c r="DM72" s="147">
        <f>SUM(DM54:DM71)</f>
        <v>100</v>
      </c>
      <c r="DN72" s="13">
        <f>SUM(DN54:DN71)</f>
        <v>100</v>
      </c>
      <c r="DO72" s="13">
        <f>SUM(DO54:DO71)</f>
        <v>100</v>
      </c>
      <c r="DP72" s="13">
        <f>SUM(DP54:DP71)</f>
        <v>100</v>
      </c>
      <c r="DQ72" s="14">
        <f>SUM(DQ54:DQ71)</f>
        <v>100</v>
      </c>
      <c r="DR72" s="76"/>
      <c r="DS72" s="74"/>
      <c r="DT72" s="147">
        <f>SUM(DT54:DT71)</f>
        <v>100</v>
      </c>
      <c r="DU72" s="13">
        <f>SUM(DU54:DU71)</f>
        <v>100</v>
      </c>
      <c r="DV72" s="13">
        <f>SUM(DV54:DV71)</f>
        <v>100</v>
      </c>
      <c r="DW72" s="13">
        <f>SUM(DW54:DW71)</f>
        <v>100</v>
      </c>
      <c r="DX72" s="14">
        <f>SUM(DX54:DX71)</f>
        <v>100</v>
      </c>
      <c r="DY72" s="76"/>
      <c r="DZ72" s="74"/>
      <c r="EA72" s="147">
        <f>SUM(EA54:EA71)</f>
        <v>100</v>
      </c>
      <c r="EB72" s="13">
        <f>SUM(EB54:EB71)</f>
        <v>100</v>
      </c>
      <c r="EC72" s="13">
        <f>SUM(EC54:EC71)</f>
        <v>100</v>
      </c>
      <c r="ED72" s="13">
        <f>SUM(ED54:ED71)</f>
        <v>100</v>
      </c>
      <c r="EE72" s="14">
        <f>SUM(EE54:EE71)</f>
        <v>100</v>
      </c>
    </row>
    <row r="73" spans="1:135" ht="22.5" customHeight="1">
      <c r="A73" s="164">
        <v>48</v>
      </c>
      <c r="B73" s="2"/>
      <c r="C73" s="120" t="s">
        <v>153</v>
      </c>
      <c r="D73" s="94"/>
      <c r="E73" s="124" t="s">
        <v>263</v>
      </c>
      <c r="F73" s="96"/>
      <c r="G73" s="120"/>
      <c r="H73" s="94"/>
      <c r="I73" s="53"/>
      <c r="J73" s="94"/>
      <c r="K73" s="2"/>
      <c r="T73" s="2"/>
      <c r="U73" s="63"/>
      <c r="V73" s="205"/>
      <c r="W73" s="39"/>
      <c r="X73" s="95"/>
      <c r="Y73" s="210" t="s">
        <v>124</v>
      </c>
      <c r="Z73" s="118"/>
      <c r="AA73" s="210" t="s">
        <v>124</v>
      </c>
      <c r="AB73" s="118"/>
      <c r="AD73" s="159" t="s">
        <v>119</v>
      </c>
      <c r="AE73" s="157">
        <v>10</v>
      </c>
      <c r="AF73" s="159" t="s">
        <v>119</v>
      </c>
      <c r="AG73" s="157">
        <v>10</v>
      </c>
      <c r="AH73" s="2"/>
      <c r="AK73" s="7"/>
      <c r="AL73" s="43"/>
      <c r="AO73" s="7"/>
      <c r="AP73" s="43"/>
      <c r="AQ73" s="2"/>
      <c r="AR73" s="2"/>
      <c r="AT73" s="2"/>
      <c r="AV73" s="2"/>
      <c r="AX73" s="2"/>
      <c r="AZ73" s="2"/>
      <c r="BB73" s="2"/>
      <c r="BD73" s="2"/>
      <c r="BE73" s="36"/>
      <c r="BF73" s="11"/>
      <c r="BG73" s="36"/>
      <c r="BH73" s="11"/>
      <c r="BI73" s="36"/>
      <c r="BJ73" s="11"/>
      <c r="BK73" s="36"/>
      <c r="BL73" s="11"/>
      <c r="BM73" s="36"/>
      <c r="BN73" s="11"/>
      <c r="BO73" s="36"/>
      <c r="BP73" s="11"/>
      <c r="BQ73" s="2"/>
      <c r="BR73" s="36" t="s">
        <v>163</v>
      </c>
      <c r="BS73" s="11"/>
      <c r="BT73" s="5"/>
      <c r="BU73" s="11"/>
      <c r="BV73" s="212"/>
      <c r="BW73" s="78"/>
      <c r="BX73" s="2"/>
      <c r="BY73" s="149"/>
      <c r="BZ73" s="78"/>
      <c r="CA73" s="149"/>
      <c r="CB73" s="78"/>
      <c r="CC73" s="149"/>
      <c r="CD73" s="78"/>
      <c r="CK73" s="163" t="s">
        <v>171</v>
      </c>
      <c r="CL73" s="157">
        <v>6</v>
      </c>
      <c r="CM73" s="44"/>
      <c r="CN73" s="11"/>
      <c r="CO73" s="2"/>
      <c r="CP73" s="177" t="s">
        <v>115</v>
      </c>
      <c r="CQ73" s="160">
        <v>1</v>
      </c>
      <c r="CR73" s="36"/>
      <c r="CS73" s="11"/>
      <c r="CT73" s="2"/>
      <c r="CU73" s="163" t="s">
        <v>184</v>
      </c>
      <c r="CV73" s="157">
        <v>3</v>
      </c>
      <c r="CW73" s="163" t="s">
        <v>184</v>
      </c>
      <c r="CX73" s="157">
        <v>3</v>
      </c>
      <c r="CY73" s="5"/>
      <c r="CZ73" s="45"/>
      <c r="DA73" s="5"/>
      <c r="DB73" s="45"/>
      <c r="DC73" s="2"/>
      <c r="DD73" s="164">
        <v>48</v>
      </c>
      <c r="DK73" s="74"/>
      <c r="DL73" s="74"/>
      <c r="DM73" s="74"/>
      <c r="DN73" s="74"/>
      <c r="DO73" s="74"/>
      <c r="DP73" s="74"/>
      <c r="DQ73" s="74"/>
      <c r="DR73" s="76"/>
      <c r="DS73" s="74"/>
      <c r="DT73" s="74"/>
      <c r="DU73" s="74"/>
      <c r="DV73" s="74"/>
      <c r="DW73" s="74"/>
      <c r="DX73" s="74"/>
      <c r="DY73" s="76"/>
      <c r="DZ73" s="74"/>
      <c r="EA73" s="74"/>
      <c r="EB73" s="74"/>
      <c r="EC73" s="74"/>
      <c r="ED73" s="74"/>
      <c r="EE73" s="74"/>
    </row>
    <row r="74" spans="1:135" ht="22.5" customHeight="1">
      <c r="A74" s="164">
        <v>47</v>
      </c>
      <c r="B74" s="2"/>
      <c r="C74" s="158" t="s">
        <v>88</v>
      </c>
      <c r="D74" s="157">
        <v>8</v>
      </c>
      <c r="E74" s="173" t="s">
        <v>15</v>
      </c>
      <c r="F74" s="174">
        <v>1</v>
      </c>
      <c r="G74" s="173" t="s">
        <v>119</v>
      </c>
      <c r="H74" s="174">
        <v>5</v>
      </c>
      <c r="I74" s="173" t="s">
        <v>119</v>
      </c>
      <c r="J74" s="174">
        <v>5</v>
      </c>
      <c r="K74" s="2"/>
      <c r="T74" s="2"/>
      <c r="U74" s="206"/>
      <c r="V74" s="207"/>
      <c r="W74" s="39"/>
      <c r="X74" s="95"/>
      <c r="Y74" s="211"/>
      <c r="Z74" s="11"/>
      <c r="AA74" s="211"/>
      <c r="AB74" s="11"/>
      <c r="AD74" s="6" t="s">
        <v>29</v>
      </c>
      <c r="AE74" s="11"/>
      <c r="AF74" s="6" t="s">
        <v>29</v>
      </c>
      <c r="AG74" s="11"/>
      <c r="AH74" s="2"/>
      <c r="AK74" s="177" t="s">
        <v>32</v>
      </c>
      <c r="AL74" s="160">
        <v>1</v>
      </c>
      <c r="AO74" s="177" t="s">
        <v>32</v>
      </c>
      <c r="AP74" s="160">
        <v>1</v>
      </c>
      <c r="BD74" s="2"/>
      <c r="BE74" s="36"/>
      <c r="BF74" s="11"/>
      <c r="BG74" s="36"/>
      <c r="BH74" s="11"/>
      <c r="BI74" s="36"/>
      <c r="BJ74" s="11"/>
      <c r="BK74" s="36"/>
      <c r="BL74" s="11"/>
      <c r="BM74" s="36"/>
      <c r="BN74" s="11"/>
      <c r="BO74" s="36"/>
      <c r="BP74" s="11"/>
      <c r="BQ74" s="2"/>
      <c r="BR74" s="37"/>
      <c r="BS74" s="78"/>
      <c r="BT74" s="5"/>
      <c r="BU74" s="11"/>
      <c r="BV74" s="159" t="s">
        <v>146</v>
      </c>
      <c r="BW74" s="157">
        <v>2</v>
      </c>
      <c r="BX74" s="2"/>
      <c r="BY74" s="159" t="s">
        <v>244</v>
      </c>
      <c r="BZ74" s="157">
        <v>4</v>
      </c>
      <c r="CA74" s="159" t="s">
        <v>244</v>
      </c>
      <c r="CB74" s="157">
        <v>4</v>
      </c>
      <c r="CC74" s="159" t="s">
        <v>244</v>
      </c>
      <c r="CD74" s="157">
        <v>4</v>
      </c>
      <c r="CK74" s="36" t="s">
        <v>174</v>
      </c>
      <c r="CL74" s="11"/>
      <c r="CM74" s="44"/>
      <c r="CN74" s="11"/>
      <c r="CO74" s="2"/>
      <c r="CP74" s="177" t="s">
        <v>69</v>
      </c>
      <c r="CQ74" s="160">
        <v>1</v>
      </c>
      <c r="CR74" s="42"/>
      <c r="CS74" s="43"/>
      <c r="CT74" s="2"/>
      <c r="CU74" s="44"/>
      <c r="CV74" s="45"/>
      <c r="CW74" s="44"/>
      <c r="CX74" s="45"/>
      <c r="CY74" s="5"/>
      <c r="CZ74" s="45"/>
      <c r="DA74" s="5"/>
      <c r="DB74" s="45"/>
      <c r="DC74" s="2"/>
      <c r="DD74" s="164">
        <v>47</v>
      </c>
      <c r="DK74" s="74"/>
      <c r="DL74" s="74"/>
      <c r="DM74" s="74"/>
      <c r="DN74" s="74"/>
      <c r="DO74" s="74"/>
      <c r="DP74" s="74"/>
      <c r="DQ74" s="74"/>
      <c r="DR74" s="76"/>
      <c r="DS74" s="74"/>
      <c r="DT74" s="74"/>
      <c r="DU74" s="74"/>
      <c r="DV74" s="74"/>
      <c r="DW74" s="74"/>
      <c r="DX74" s="74"/>
      <c r="DY74" s="76"/>
      <c r="DZ74" s="74"/>
      <c r="EA74" s="74"/>
      <c r="EB74" s="74"/>
      <c r="EC74" s="74"/>
      <c r="ED74" s="74"/>
      <c r="EE74" s="74"/>
    </row>
    <row r="75" spans="1:135" ht="22.5" customHeight="1">
      <c r="A75" s="164">
        <v>46</v>
      </c>
      <c r="B75" s="2"/>
      <c r="C75" s="36" t="s">
        <v>228</v>
      </c>
      <c r="D75" s="198"/>
      <c r="E75" s="179" t="s">
        <v>81</v>
      </c>
      <c r="F75" s="174">
        <v>6</v>
      </c>
      <c r="G75" s="39" t="s">
        <v>193</v>
      </c>
      <c r="H75" s="95"/>
      <c r="I75" s="39" t="s">
        <v>193</v>
      </c>
      <c r="J75" s="95"/>
      <c r="K75" s="2"/>
      <c r="T75" s="2"/>
      <c r="U75" s="181" t="s">
        <v>113</v>
      </c>
      <c r="V75" s="174">
        <v>2</v>
      </c>
      <c r="W75" s="39"/>
      <c r="X75" s="95"/>
      <c r="Y75" s="210"/>
      <c r="Z75" s="11"/>
      <c r="AA75" s="210"/>
      <c r="AB75" s="11"/>
      <c r="AC75" s="2"/>
      <c r="AD75" s="7"/>
      <c r="AE75" s="11"/>
      <c r="AF75" s="7"/>
      <c r="AG75" s="11"/>
      <c r="AH75" s="2"/>
      <c r="AK75" s="233" t="s">
        <v>33</v>
      </c>
      <c r="AL75" s="234">
        <v>2</v>
      </c>
      <c r="AO75" s="233" t="s">
        <v>33</v>
      </c>
      <c r="AP75" s="234">
        <v>2</v>
      </c>
      <c r="AQ75" s="2"/>
      <c r="BD75" s="2"/>
      <c r="BE75" s="37"/>
      <c r="BF75" s="78"/>
      <c r="BG75" s="37"/>
      <c r="BH75" s="78"/>
      <c r="BI75" s="37"/>
      <c r="BJ75" s="78"/>
      <c r="BK75" s="37"/>
      <c r="BL75" s="78"/>
      <c r="BM75" s="37"/>
      <c r="BN75" s="78"/>
      <c r="BO75" s="37"/>
      <c r="BP75" s="78"/>
      <c r="BQ75" s="2"/>
      <c r="BR75" s="177" t="s">
        <v>128</v>
      </c>
      <c r="BS75" s="160">
        <v>1</v>
      </c>
      <c r="BT75" s="42"/>
      <c r="BU75" s="78"/>
      <c r="BV75" s="212" t="s">
        <v>167</v>
      </c>
      <c r="BW75" s="78"/>
      <c r="BX75" s="2"/>
      <c r="BY75" s="6"/>
      <c r="BZ75" s="11"/>
      <c r="CA75" s="6"/>
      <c r="CB75" s="11"/>
      <c r="CC75" s="6"/>
      <c r="CD75" s="11"/>
      <c r="CK75" s="36"/>
      <c r="CL75" s="11"/>
      <c r="CM75" s="44"/>
      <c r="CN75" s="11"/>
      <c r="CO75" s="2"/>
      <c r="CP75" s="177" t="s">
        <v>130</v>
      </c>
      <c r="CQ75" s="160">
        <v>1</v>
      </c>
      <c r="CR75" s="222" t="s">
        <v>131</v>
      </c>
      <c r="CS75" s="157">
        <v>14</v>
      </c>
      <c r="CT75" s="2"/>
      <c r="CU75" s="42"/>
      <c r="CV75" s="43"/>
      <c r="CW75" s="42"/>
      <c r="CX75" s="43"/>
      <c r="CY75" s="5"/>
      <c r="CZ75" s="45"/>
      <c r="DA75" s="5"/>
      <c r="DB75" s="45"/>
      <c r="DC75" s="2"/>
      <c r="DD75" s="164">
        <v>46</v>
      </c>
      <c r="DK75" s="74"/>
      <c r="DL75" s="74"/>
      <c r="DM75" s="77"/>
      <c r="DN75" s="77"/>
      <c r="DO75" s="77"/>
      <c r="DP75" s="77"/>
      <c r="DQ75" s="77"/>
      <c r="DR75" s="81"/>
      <c r="DS75" s="77"/>
      <c r="DT75" s="77"/>
      <c r="DU75" s="77"/>
      <c r="DV75" s="77"/>
      <c r="DW75" s="77"/>
      <c r="DX75" s="77"/>
      <c r="DY75" s="81"/>
      <c r="DZ75" s="77"/>
      <c r="EA75" s="77"/>
      <c r="EB75" s="77"/>
      <c r="EC75" s="77"/>
      <c r="ED75" s="77"/>
      <c r="EE75" s="77"/>
    </row>
    <row r="76" spans="1:135" ht="22.5" customHeight="1">
      <c r="A76" s="164">
        <v>45</v>
      </c>
      <c r="B76" s="2"/>
      <c r="C76" s="36" t="s">
        <v>231</v>
      </c>
      <c r="D76" s="11"/>
      <c r="E76" s="59" t="s">
        <v>82</v>
      </c>
      <c r="F76" s="116"/>
      <c r="G76" s="39" t="s">
        <v>232</v>
      </c>
      <c r="H76" s="116"/>
      <c r="I76" s="39" t="s">
        <v>232</v>
      </c>
      <c r="J76" s="116"/>
      <c r="K76" s="2"/>
      <c r="T76" s="2"/>
      <c r="U76" s="208"/>
      <c r="V76" s="96"/>
      <c r="W76" s="117"/>
      <c r="X76" s="116"/>
      <c r="Y76" s="210"/>
      <c r="Z76" s="11"/>
      <c r="AA76" s="210"/>
      <c r="AB76" s="11"/>
      <c r="AC76" s="2"/>
      <c r="AD76" s="6"/>
      <c r="AE76" s="11"/>
      <c r="AF76" s="6"/>
      <c r="AG76" s="11"/>
      <c r="AH76" s="2"/>
      <c r="AK76" s="235"/>
      <c r="AL76" s="236"/>
      <c r="AO76" s="235"/>
      <c r="AP76" s="236"/>
      <c r="AQ76" s="2"/>
      <c r="AR76" s="2"/>
      <c r="AS76" s="97"/>
      <c r="AT76" s="2"/>
      <c r="AU76" s="97"/>
      <c r="AV76" s="2"/>
      <c r="AW76" s="97"/>
      <c r="AX76" s="2"/>
      <c r="AY76" s="97"/>
      <c r="AZ76" s="2"/>
      <c r="BA76" s="97"/>
      <c r="BB76" s="2"/>
      <c r="BC76" s="97"/>
      <c r="BD76" s="2"/>
      <c r="BE76" s="158" t="s">
        <v>133</v>
      </c>
      <c r="BF76" s="157">
        <v>12</v>
      </c>
      <c r="BG76" s="158" t="s">
        <v>133</v>
      </c>
      <c r="BH76" s="157">
        <v>12</v>
      </c>
      <c r="BI76" s="158" t="s">
        <v>133</v>
      </c>
      <c r="BJ76" s="157">
        <v>12</v>
      </c>
      <c r="BK76" s="158" t="s">
        <v>133</v>
      </c>
      <c r="BL76" s="157">
        <v>12</v>
      </c>
      <c r="BM76" s="158" t="s">
        <v>133</v>
      </c>
      <c r="BN76" s="157">
        <v>12</v>
      </c>
      <c r="BO76" s="158" t="s">
        <v>133</v>
      </c>
      <c r="BP76" s="157">
        <v>12</v>
      </c>
      <c r="BQ76" s="2"/>
      <c r="BR76" s="163" t="s">
        <v>134</v>
      </c>
      <c r="BS76" s="157">
        <v>4</v>
      </c>
      <c r="BT76" s="177" t="s">
        <v>128</v>
      </c>
      <c r="BU76" s="160">
        <v>1</v>
      </c>
      <c r="BV76" s="177" t="s">
        <v>128</v>
      </c>
      <c r="BW76" s="160">
        <v>1</v>
      </c>
      <c r="BX76" s="2"/>
      <c r="BY76" s="6"/>
      <c r="BZ76" s="11"/>
      <c r="CA76" s="6"/>
      <c r="CB76" s="11"/>
      <c r="CC76" s="6"/>
      <c r="CD76" s="11"/>
      <c r="CK76" s="36"/>
      <c r="CL76" s="11"/>
      <c r="CM76" s="44"/>
      <c r="CN76" s="11"/>
      <c r="CO76" s="71"/>
      <c r="CP76" s="163" t="s">
        <v>118</v>
      </c>
      <c r="CQ76" s="157">
        <v>4</v>
      </c>
      <c r="CR76" s="36"/>
      <c r="CS76" s="11"/>
      <c r="CT76" s="71"/>
      <c r="CU76" s="217" t="s">
        <v>197</v>
      </c>
      <c r="CV76" s="157">
        <v>2</v>
      </c>
      <c r="CW76" s="217" t="s">
        <v>197</v>
      </c>
      <c r="CX76" s="157">
        <v>2</v>
      </c>
      <c r="CY76" s="42"/>
      <c r="CZ76" s="43"/>
      <c r="DA76" s="42"/>
      <c r="DB76" s="43"/>
      <c r="DC76" s="2"/>
      <c r="DD76" s="164">
        <v>45</v>
      </c>
      <c r="DK76" s="74"/>
      <c r="DL76" s="74"/>
      <c r="DM76" s="77"/>
      <c r="DN76" s="77"/>
      <c r="DO76" s="77"/>
      <c r="DP76" s="77"/>
      <c r="DQ76" s="77"/>
      <c r="DR76" s="81"/>
      <c r="DS76" s="77"/>
      <c r="DT76" s="77"/>
      <c r="DU76" s="77"/>
      <c r="DV76" s="77"/>
      <c r="DW76" s="77"/>
      <c r="DX76" s="77"/>
      <c r="DY76" s="81"/>
      <c r="DZ76" s="77"/>
      <c r="EA76" s="77"/>
      <c r="EB76" s="77"/>
      <c r="EC76" s="77"/>
      <c r="ED76" s="77"/>
      <c r="EE76" s="77"/>
    </row>
    <row r="77" spans="1:135" ht="22.5" customHeight="1">
      <c r="A77" s="164">
        <v>44</v>
      </c>
      <c r="B77" s="2"/>
      <c r="C77" s="199"/>
      <c r="D77" s="11"/>
      <c r="E77" s="125"/>
      <c r="F77" s="116"/>
      <c r="G77" s="117"/>
      <c r="H77" s="116"/>
      <c r="I77" s="117"/>
      <c r="J77" s="116"/>
      <c r="K77" s="2"/>
      <c r="T77" s="2"/>
      <c r="U77" s="175" t="s">
        <v>15</v>
      </c>
      <c r="V77" s="176">
        <v>1</v>
      </c>
      <c r="W77" s="53"/>
      <c r="X77" s="96"/>
      <c r="Y77" s="211"/>
      <c r="Z77" s="11"/>
      <c r="AA77" s="211"/>
      <c r="AB77" s="11"/>
      <c r="AC77" s="2"/>
      <c r="AD77" s="6"/>
      <c r="AE77" s="11"/>
      <c r="AF77" s="6"/>
      <c r="AG77" s="11"/>
      <c r="AH77" s="2"/>
      <c r="AK77" s="177" t="s">
        <v>25</v>
      </c>
      <c r="AL77" s="160">
        <v>1</v>
      </c>
      <c r="AO77" s="177" t="s">
        <v>25</v>
      </c>
      <c r="AP77" s="160">
        <v>1</v>
      </c>
      <c r="AQ77" s="2"/>
      <c r="AR77" s="2"/>
      <c r="AS77" s="97"/>
      <c r="AV77" s="2"/>
      <c r="AW77" s="97"/>
      <c r="AX77" s="2"/>
      <c r="AY77" s="97"/>
      <c r="AZ77" s="2"/>
      <c r="BA77" s="97"/>
      <c r="BB77" s="2"/>
      <c r="BC77" s="97"/>
      <c r="BD77" s="2"/>
      <c r="BE77" s="36" t="s">
        <v>137</v>
      </c>
      <c r="BF77" s="11"/>
      <c r="BG77" s="36" t="s">
        <v>137</v>
      </c>
      <c r="BH77" s="11"/>
      <c r="BI77" s="36" t="s">
        <v>137</v>
      </c>
      <c r="BJ77" s="11"/>
      <c r="BK77" s="36" t="s">
        <v>137</v>
      </c>
      <c r="BL77" s="11"/>
      <c r="BM77" s="36" t="s">
        <v>137</v>
      </c>
      <c r="BN77" s="11"/>
      <c r="BO77" s="36" t="s">
        <v>137</v>
      </c>
      <c r="BP77" s="11"/>
      <c r="BQ77" s="2"/>
      <c r="BR77" s="44" t="s">
        <v>138</v>
      </c>
      <c r="BS77" s="11"/>
      <c r="BT77" s="163" t="s">
        <v>134</v>
      </c>
      <c r="BU77" s="157">
        <v>4</v>
      </c>
      <c r="BV77" s="163" t="s">
        <v>134</v>
      </c>
      <c r="BW77" s="157">
        <v>4</v>
      </c>
      <c r="BX77" s="2"/>
      <c r="BY77" s="212"/>
      <c r="BZ77" s="78"/>
      <c r="CA77" s="212"/>
      <c r="CB77" s="78"/>
      <c r="CC77" s="212"/>
      <c r="CD77" s="78"/>
      <c r="CK77" s="36"/>
      <c r="CL77" s="11"/>
      <c r="CM77" s="57"/>
      <c r="CN77" s="78"/>
      <c r="CO77" s="2"/>
      <c r="CP77" s="36"/>
      <c r="CQ77" s="11"/>
      <c r="CR77" s="36"/>
      <c r="CS77" s="11"/>
      <c r="CT77" s="2"/>
      <c r="CU77" s="4"/>
      <c r="CV77" s="43"/>
      <c r="CW77" s="4"/>
      <c r="CX77" s="43"/>
      <c r="CY77" s="159" t="s">
        <v>140</v>
      </c>
      <c r="CZ77" s="157">
        <v>13</v>
      </c>
      <c r="DA77" s="159" t="s">
        <v>140</v>
      </c>
      <c r="DB77" s="157">
        <v>13</v>
      </c>
      <c r="DC77" s="2"/>
      <c r="DD77" s="164">
        <v>44</v>
      </c>
      <c r="DK77" s="74"/>
      <c r="DL77" s="74"/>
      <c r="DM77" s="83"/>
      <c r="DN77" s="83"/>
      <c r="DO77" s="83"/>
      <c r="DP77" s="83"/>
      <c r="DQ77" s="83"/>
      <c r="DR77" s="84"/>
      <c r="DS77" s="83"/>
      <c r="DT77" s="83"/>
      <c r="DU77" s="83"/>
      <c r="DV77" s="83"/>
      <c r="DW77" s="83"/>
      <c r="DX77" s="83"/>
      <c r="DY77" s="84"/>
      <c r="DZ77" s="83"/>
      <c r="EA77" s="83"/>
      <c r="EB77" s="83"/>
      <c r="EC77" s="83"/>
      <c r="ED77" s="83"/>
      <c r="EE77" s="83"/>
    </row>
    <row r="78" spans="1:135" ht="22.5" customHeight="1">
      <c r="A78" s="114">
        <v>43</v>
      </c>
      <c r="B78" s="2"/>
      <c r="C78" s="36"/>
      <c r="D78" s="11"/>
      <c r="E78" s="125"/>
      <c r="F78" s="116"/>
      <c r="G78" s="53"/>
      <c r="H78" s="96"/>
      <c r="I78" s="53"/>
      <c r="J78" s="96"/>
      <c r="K78" s="2"/>
      <c r="T78" s="2"/>
      <c r="U78" s="209" t="s">
        <v>119</v>
      </c>
      <c r="V78" s="157">
        <v>7</v>
      </c>
      <c r="W78" s="179" t="s">
        <v>123</v>
      </c>
      <c r="X78" s="174">
        <v>7</v>
      </c>
      <c r="Y78" s="122"/>
      <c r="Z78" s="119"/>
      <c r="AA78" s="122"/>
      <c r="AB78" s="119"/>
      <c r="AC78" s="2"/>
      <c r="AD78" s="6"/>
      <c r="AE78" s="11"/>
      <c r="AF78" s="6"/>
      <c r="AG78" s="11"/>
      <c r="AH78" s="2"/>
      <c r="AK78" s="177" t="s">
        <v>34</v>
      </c>
      <c r="AL78" s="160">
        <v>1</v>
      </c>
      <c r="AO78" s="177" t="s">
        <v>34</v>
      </c>
      <c r="AP78" s="160">
        <v>1</v>
      </c>
      <c r="AQ78" s="2"/>
      <c r="BD78" s="2"/>
      <c r="BE78" s="36"/>
      <c r="BF78" s="11"/>
      <c r="BG78" s="36"/>
      <c r="BH78" s="11"/>
      <c r="BI78" s="36"/>
      <c r="BJ78" s="11"/>
      <c r="BK78" s="36"/>
      <c r="BL78" s="11"/>
      <c r="BM78" s="36"/>
      <c r="BN78" s="11"/>
      <c r="BO78" s="36"/>
      <c r="BP78" s="11"/>
      <c r="BQ78" s="2"/>
      <c r="BR78" s="44" t="s">
        <v>141</v>
      </c>
      <c r="BS78" s="11"/>
      <c r="BT78" s="44" t="s">
        <v>138</v>
      </c>
      <c r="BU78" s="11"/>
      <c r="BV78" s="44" t="s">
        <v>138</v>
      </c>
      <c r="BW78" s="11"/>
      <c r="BX78" s="2"/>
      <c r="BY78" s="217" t="s">
        <v>250</v>
      </c>
      <c r="BZ78" s="157">
        <v>8</v>
      </c>
      <c r="CA78" s="217" t="s">
        <v>250</v>
      </c>
      <c r="CB78" s="157">
        <v>8</v>
      </c>
      <c r="CC78" s="217" t="s">
        <v>250</v>
      </c>
      <c r="CD78" s="157">
        <v>8</v>
      </c>
      <c r="CE78" s="2"/>
      <c r="CJ78" s="2"/>
      <c r="CK78" s="37"/>
      <c r="CL78" s="78"/>
      <c r="CM78" s="163" t="s">
        <v>171</v>
      </c>
      <c r="CN78" s="157">
        <v>6</v>
      </c>
      <c r="CO78" s="2"/>
      <c r="CP78" s="36"/>
      <c r="CQ78" s="11"/>
      <c r="CR78" s="36"/>
      <c r="CS78" s="11"/>
      <c r="CT78" s="2"/>
      <c r="CU78" s="163" t="s">
        <v>205</v>
      </c>
      <c r="CV78" s="40">
        <v>2</v>
      </c>
      <c r="CW78" s="163" t="s">
        <v>205</v>
      </c>
      <c r="CX78" s="40">
        <v>2</v>
      </c>
      <c r="CY78" s="6" t="s">
        <v>143</v>
      </c>
      <c r="CZ78" s="118"/>
      <c r="DA78" s="6" t="s">
        <v>143</v>
      </c>
      <c r="DB78" s="118"/>
      <c r="DC78" s="2"/>
      <c r="DD78" s="164">
        <v>43</v>
      </c>
      <c r="DK78" s="74"/>
      <c r="DL78" s="74"/>
      <c r="DM78" s="77"/>
      <c r="DN78" s="77"/>
      <c r="DO78" s="77"/>
      <c r="DP78" s="77"/>
      <c r="DQ78" s="77"/>
      <c r="DR78" s="81"/>
      <c r="DS78" s="77"/>
      <c r="DT78" s="77"/>
      <c r="DU78" s="77"/>
      <c r="DV78" s="77"/>
      <c r="DW78" s="77"/>
      <c r="DX78" s="77"/>
      <c r="DY78" s="81"/>
      <c r="DZ78" s="77"/>
      <c r="EA78" s="77"/>
      <c r="EB78" s="77"/>
      <c r="EC78" s="77"/>
      <c r="ED78" s="77"/>
      <c r="EE78" s="77"/>
    </row>
    <row r="79" spans="1:135" ht="22.5" customHeight="1">
      <c r="A79" s="114">
        <v>42</v>
      </c>
      <c r="B79" s="2"/>
      <c r="C79" s="36"/>
      <c r="D79" s="11"/>
      <c r="E79" s="125"/>
      <c r="F79" s="116"/>
      <c r="G79" s="158" t="s">
        <v>88</v>
      </c>
      <c r="H79" s="157">
        <v>8</v>
      </c>
      <c r="I79" s="158" t="s">
        <v>88</v>
      </c>
      <c r="J79" s="157">
        <v>8</v>
      </c>
      <c r="K79" s="2"/>
      <c r="Q79" s="1"/>
      <c r="T79" s="2"/>
      <c r="U79" s="210" t="s">
        <v>124</v>
      </c>
      <c r="V79" s="118"/>
      <c r="W79" s="59" t="s">
        <v>95</v>
      </c>
      <c r="X79" s="116"/>
      <c r="Y79" s="159" t="s">
        <v>144</v>
      </c>
      <c r="Z79" s="157">
        <v>3</v>
      </c>
      <c r="AA79" s="159" t="s">
        <v>144</v>
      </c>
      <c r="AB79" s="157">
        <v>3</v>
      </c>
      <c r="AC79" s="2"/>
      <c r="AD79" s="7"/>
      <c r="AE79" s="45"/>
      <c r="AF79" s="7"/>
      <c r="AG79" s="45"/>
      <c r="AH79" s="2"/>
      <c r="AK79" s="177" t="s">
        <v>35</v>
      </c>
      <c r="AL79" s="160">
        <v>1</v>
      </c>
      <c r="AO79" s="177" t="s">
        <v>35</v>
      </c>
      <c r="AP79" s="160">
        <v>1</v>
      </c>
      <c r="AQ79" s="2"/>
      <c r="BD79" s="2"/>
      <c r="BE79" s="36"/>
      <c r="BF79" s="11"/>
      <c r="BG79" s="36"/>
      <c r="BH79" s="11"/>
      <c r="BI79" s="36"/>
      <c r="BJ79" s="11"/>
      <c r="BK79" s="36"/>
      <c r="BL79" s="11"/>
      <c r="BM79" s="36"/>
      <c r="BN79" s="11"/>
      <c r="BO79" s="36"/>
      <c r="BP79" s="11"/>
      <c r="BQ79" s="2"/>
      <c r="BR79" s="57"/>
      <c r="BS79" s="78"/>
      <c r="BT79" s="44" t="s">
        <v>141</v>
      </c>
      <c r="BU79" s="11"/>
      <c r="BV79" s="44" t="s">
        <v>141</v>
      </c>
      <c r="BW79" s="11"/>
      <c r="BX79" s="2"/>
      <c r="BY79" s="6" t="s">
        <v>114</v>
      </c>
      <c r="BZ79" s="11"/>
      <c r="CA79" s="6" t="s">
        <v>114</v>
      </c>
      <c r="CB79" s="11"/>
      <c r="CC79" s="6" t="s">
        <v>114</v>
      </c>
      <c r="CD79" s="11"/>
      <c r="CE79" s="2"/>
      <c r="CJ79" s="2"/>
      <c r="CK79" s="163" t="s">
        <v>194</v>
      </c>
      <c r="CL79" s="157">
        <v>14</v>
      </c>
      <c r="CM79" s="36" t="s">
        <v>174</v>
      </c>
      <c r="CN79" s="11"/>
      <c r="CO79" s="2"/>
      <c r="CP79" s="42"/>
      <c r="CQ79" s="43"/>
      <c r="CR79" s="36"/>
      <c r="CS79" s="11"/>
      <c r="CT79" s="2"/>
      <c r="CU79" s="37"/>
      <c r="CV79" s="111"/>
      <c r="CW79" s="37"/>
      <c r="CX79" s="111"/>
      <c r="CY79" s="6" t="s">
        <v>109</v>
      </c>
      <c r="CZ79" s="45"/>
      <c r="DA79" s="6" t="s">
        <v>109</v>
      </c>
      <c r="DB79" s="45"/>
      <c r="DC79" s="2"/>
      <c r="DD79" s="164">
        <v>42</v>
      </c>
      <c r="DK79" s="74"/>
      <c r="DL79" s="74"/>
      <c r="DM79" s="75" t="s">
        <v>39</v>
      </c>
      <c r="DN79" s="74"/>
      <c r="DO79" s="74"/>
      <c r="DP79" s="74"/>
      <c r="DQ79" s="74"/>
      <c r="DR79" s="76"/>
      <c r="DS79" s="74"/>
      <c r="DT79" s="74"/>
      <c r="DU79" s="74"/>
      <c r="DV79" s="74"/>
      <c r="DW79" s="74"/>
      <c r="DX79" s="74"/>
      <c r="DY79" s="76"/>
      <c r="DZ79" s="74"/>
      <c r="EA79" s="74"/>
      <c r="EB79" s="74"/>
      <c r="EC79" s="74"/>
      <c r="ED79" s="77"/>
      <c r="EE79" s="77"/>
    </row>
    <row r="80" spans="1:135" ht="22.5" customHeight="1">
      <c r="A80" s="114">
        <v>41</v>
      </c>
      <c r="B80" s="2"/>
      <c r="C80" s="5"/>
      <c r="D80" s="45"/>
      <c r="E80" s="200"/>
      <c r="F80" s="96"/>
      <c r="G80" s="36" t="s">
        <v>228</v>
      </c>
      <c r="H80" s="198"/>
      <c r="I80" s="36" t="s">
        <v>228</v>
      </c>
      <c r="J80" s="198"/>
      <c r="K80" s="2"/>
      <c r="Q80" s="1"/>
      <c r="T80" s="2"/>
      <c r="U80" s="211"/>
      <c r="V80" s="11"/>
      <c r="W80" s="63"/>
      <c r="X80" s="205"/>
      <c r="Y80" s="6" t="s">
        <v>147</v>
      </c>
      <c r="Z80" s="11"/>
      <c r="AA80" s="6" t="s">
        <v>147</v>
      </c>
      <c r="AB80" s="11"/>
      <c r="AC80" s="2"/>
      <c r="AD80" s="7"/>
      <c r="AE80" s="45"/>
      <c r="AF80" s="7"/>
      <c r="AG80" s="45"/>
      <c r="AK80" s="158" t="s">
        <v>37</v>
      </c>
      <c r="AL80" s="157">
        <v>21</v>
      </c>
      <c r="AO80" s="158" t="s">
        <v>37</v>
      </c>
      <c r="AP80" s="157">
        <v>21</v>
      </c>
      <c r="AQ80" s="2"/>
      <c r="AR80" s="2"/>
      <c r="AS80" s="97"/>
      <c r="AT80" s="2"/>
      <c r="AU80" s="97"/>
      <c r="AV80" s="2"/>
      <c r="AW80" s="97"/>
      <c r="AX80" s="2"/>
      <c r="AY80" s="97"/>
      <c r="AZ80" s="2"/>
      <c r="BA80" s="97"/>
      <c r="BB80" s="2"/>
      <c r="BC80" s="97"/>
      <c r="BE80" s="36"/>
      <c r="BF80" s="11"/>
      <c r="BG80" s="36"/>
      <c r="BH80" s="11"/>
      <c r="BI80" s="36"/>
      <c r="BJ80" s="11"/>
      <c r="BK80" s="36"/>
      <c r="BL80" s="11"/>
      <c r="BM80" s="36"/>
      <c r="BN80" s="11"/>
      <c r="BO80" s="36"/>
      <c r="BP80" s="11"/>
      <c r="BR80" s="178" t="s">
        <v>47</v>
      </c>
      <c r="BS80" s="40">
        <v>2</v>
      </c>
      <c r="BT80" s="57"/>
      <c r="BU80" s="78"/>
      <c r="BV80" s="57"/>
      <c r="BW80" s="78"/>
      <c r="BX80" s="2"/>
      <c r="BY80" s="6"/>
      <c r="BZ80" s="11"/>
      <c r="CA80" s="6"/>
      <c r="CB80" s="11"/>
      <c r="CC80" s="6"/>
      <c r="CD80" s="11"/>
      <c r="CE80" s="2"/>
      <c r="CJ80" s="2"/>
      <c r="CK80" s="36" t="s">
        <v>157</v>
      </c>
      <c r="CL80" s="11"/>
      <c r="CM80" s="36"/>
      <c r="CN80" s="11"/>
      <c r="CO80" s="2"/>
      <c r="CP80" s="158" t="s">
        <v>131</v>
      </c>
      <c r="CQ80" s="157">
        <v>14</v>
      </c>
      <c r="CR80" s="36"/>
      <c r="CS80" s="11"/>
      <c r="CT80" s="2"/>
      <c r="CU80" s="163" t="s">
        <v>214</v>
      </c>
      <c r="CV80" s="157">
        <v>9</v>
      </c>
      <c r="CW80" s="163" t="s">
        <v>214</v>
      </c>
      <c r="CX80" s="157">
        <v>9</v>
      </c>
      <c r="CY80" s="7"/>
      <c r="CZ80" s="45"/>
      <c r="DA80" s="7"/>
      <c r="DB80" s="45"/>
      <c r="DC80" s="2"/>
      <c r="DD80" s="164">
        <v>41</v>
      </c>
      <c r="DK80" s="74"/>
      <c r="DL80" s="74"/>
      <c r="DM80" s="77" t="s">
        <v>40</v>
      </c>
      <c r="DN80" s="74"/>
      <c r="DO80" s="74"/>
      <c r="DP80" s="74"/>
      <c r="DQ80" s="74"/>
      <c r="DR80" s="76"/>
      <c r="DS80" s="74"/>
      <c r="DT80" s="75" t="s">
        <v>41</v>
      </c>
      <c r="DU80" s="74"/>
      <c r="DV80" s="74"/>
      <c r="DW80" s="74"/>
      <c r="DX80" s="74"/>
      <c r="DY80" s="76"/>
      <c r="DZ80" s="74"/>
      <c r="EA80" s="75" t="s">
        <v>42</v>
      </c>
      <c r="EB80" s="74"/>
      <c r="EC80" s="74"/>
      <c r="ED80" s="74"/>
      <c r="EE80" s="74"/>
    </row>
    <row r="81" spans="1:135" ht="22.5" customHeight="1">
      <c r="A81" s="114">
        <v>40</v>
      </c>
      <c r="B81" s="2"/>
      <c r="C81" s="42"/>
      <c r="D81" s="43"/>
      <c r="E81" s="175" t="s">
        <v>15</v>
      </c>
      <c r="F81" s="176">
        <v>1</v>
      </c>
      <c r="G81" s="36" t="s">
        <v>231</v>
      </c>
      <c r="H81" s="11"/>
      <c r="I81" s="36" t="s">
        <v>231</v>
      </c>
      <c r="J81" s="11"/>
      <c r="K81" s="2"/>
      <c r="Q81" s="1"/>
      <c r="T81" s="2"/>
      <c r="U81" s="210"/>
      <c r="V81" s="11"/>
      <c r="W81" s="63"/>
      <c r="X81" s="205"/>
      <c r="Y81" s="4"/>
      <c r="Z81" s="43"/>
      <c r="AA81" s="4"/>
      <c r="AB81" s="43"/>
      <c r="AC81" s="2"/>
      <c r="AD81" s="7"/>
      <c r="AE81" s="45"/>
      <c r="AF81" s="7"/>
      <c r="AG81" s="45"/>
      <c r="AK81" s="36" t="s">
        <v>38</v>
      </c>
      <c r="AL81" s="45"/>
      <c r="AO81" s="36" t="s">
        <v>38</v>
      </c>
      <c r="AP81" s="45"/>
      <c r="AQ81" s="2"/>
      <c r="BD81" s="2"/>
      <c r="BE81" s="36"/>
      <c r="BF81" s="11"/>
      <c r="BG81" s="36"/>
      <c r="BH81" s="11"/>
      <c r="BI81" s="36"/>
      <c r="BJ81" s="11"/>
      <c r="BK81" s="36"/>
      <c r="BL81" s="11"/>
      <c r="BM81" s="36"/>
      <c r="BN81" s="11"/>
      <c r="BO81" s="36"/>
      <c r="BP81" s="11"/>
      <c r="BQ81" s="2"/>
      <c r="BR81" s="42"/>
      <c r="BS81" s="148"/>
      <c r="BT81" s="178" t="s">
        <v>47</v>
      </c>
      <c r="BU81" s="40">
        <v>2</v>
      </c>
      <c r="BV81" s="178" t="s">
        <v>47</v>
      </c>
      <c r="BW81" s="40">
        <v>2</v>
      </c>
      <c r="BX81" s="2"/>
      <c r="BY81" s="6"/>
      <c r="BZ81" s="11"/>
      <c r="CA81" s="6"/>
      <c r="CB81" s="11"/>
      <c r="CC81" s="6"/>
      <c r="CD81" s="11"/>
      <c r="CE81" s="2"/>
      <c r="CJ81" s="2"/>
      <c r="CK81" s="36"/>
      <c r="CL81" s="11"/>
      <c r="CM81" s="36"/>
      <c r="CN81" s="11"/>
      <c r="CO81" s="2"/>
      <c r="CP81" s="36"/>
      <c r="CQ81" s="11"/>
      <c r="CR81" s="36"/>
      <c r="CS81" s="11"/>
      <c r="CT81" s="2"/>
      <c r="CU81" s="44" t="s">
        <v>114</v>
      </c>
      <c r="CV81" s="11"/>
      <c r="CW81" s="44" t="s">
        <v>114</v>
      </c>
      <c r="CX81" s="11"/>
      <c r="CY81" s="7"/>
      <c r="CZ81" s="45"/>
      <c r="DA81" s="7"/>
      <c r="DB81" s="45"/>
      <c r="DC81" s="2"/>
      <c r="DD81" s="164">
        <v>40</v>
      </c>
      <c r="DK81" s="74"/>
      <c r="DL81" s="74"/>
      <c r="DM81" s="77" t="s">
        <v>43</v>
      </c>
      <c r="DN81" s="74"/>
      <c r="DO81" s="74"/>
      <c r="DP81" s="74"/>
      <c r="DQ81" s="74"/>
      <c r="DR81" s="76"/>
      <c r="DS81" s="74"/>
      <c r="DT81" s="77" t="s">
        <v>44</v>
      </c>
      <c r="DU81" s="74"/>
      <c r="DV81" s="74"/>
      <c r="DW81" s="74"/>
      <c r="DX81" s="74"/>
      <c r="DY81" s="76"/>
      <c r="DZ81" s="74"/>
      <c r="EA81" s="77" t="s">
        <v>45</v>
      </c>
      <c r="EB81" s="74"/>
      <c r="EC81" s="74"/>
      <c r="ED81" s="74"/>
      <c r="EE81" s="74"/>
    </row>
    <row r="82" spans="1:135" ht="22.5" customHeight="1" thickBot="1">
      <c r="A82" s="114">
        <v>39</v>
      </c>
      <c r="B82" s="2"/>
      <c r="C82" s="173" t="s">
        <v>107</v>
      </c>
      <c r="D82" s="174">
        <v>5</v>
      </c>
      <c r="E82" s="175" t="s">
        <v>25</v>
      </c>
      <c r="F82" s="176">
        <v>1</v>
      </c>
      <c r="G82" s="199"/>
      <c r="H82" s="11"/>
      <c r="I82" s="199"/>
      <c r="J82" s="11"/>
      <c r="K82" s="2"/>
      <c r="Q82" s="1"/>
      <c r="T82" s="2"/>
      <c r="U82" s="210"/>
      <c r="V82" s="11"/>
      <c r="W82" s="125"/>
      <c r="X82" s="116"/>
      <c r="Y82" s="158" t="s">
        <v>88</v>
      </c>
      <c r="Z82" s="157">
        <v>9</v>
      </c>
      <c r="AA82" s="158" t="s">
        <v>88</v>
      </c>
      <c r="AB82" s="157">
        <v>9</v>
      </c>
      <c r="AC82" s="2"/>
      <c r="AD82" s="7"/>
      <c r="AE82" s="45"/>
      <c r="AF82" s="7"/>
      <c r="AG82" s="45"/>
      <c r="AK82" s="36"/>
      <c r="AL82" s="11"/>
      <c r="AO82" s="36"/>
      <c r="AP82" s="11"/>
      <c r="AQ82" s="2"/>
      <c r="BD82" s="2"/>
      <c r="BE82" s="36"/>
      <c r="BF82" s="11"/>
      <c r="BG82" s="36"/>
      <c r="BH82" s="11"/>
      <c r="BI82" s="36"/>
      <c r="BJ82" s="11"/>
      <c r="BK82" s="36"/>
      <c r="BL82" s="11"/>
      <c r="BM82" s="36"/>
      <c r="BN82" s="11"/>
      <c r="BO82" s="36"/>
      <c r="BP82" s="11"/>
      <c r="BQ82" s="2"/>
      <c r="BR82" s="177" t="s">
        <v>25</v>
      </c>
      <c r="BS82" s="160">
        <v>1</v>
      </c>
      <c r="BT82" s="42"/>
      <c r="BU82" s="148"/>
      <c r="BV82" s="42"/>
      <c r="BW82" s="148"/>
      <c r="BX82" s="2"/>
      <c r="BY82" s="6"/>
      <c r="BZ82" s="11"/>
      <c r="CA82" s="6"/>
      <c r="CB82" s="11"/>
      <c r="CC82" s="6"/>
      <c r="CD82" s="11"/>
      <c r="CE82" s="2"/>
      <c r="CJ82" s="2"/>
      <c r="CK82" s="36"/>
      <c r="CL82" s="11"/>
      <c r="CM82" s="36"/>
      <c r="CN82" s="11"/>
      <c r="CO82" s="2"/>
      <c r="CP82" s="36"/>
      <c r="CQ82" s="11"/>
      <c r="CR82" s="36"/>
      <c r="CS82" s="11"/>
      <c r="CT82" s="2"/>
      <c r="CU82" s="5"/>
      <c r="CV82" s="45"/>
      <c r="CW82" s="5"/>
      <c r="CX82" s="45"/>
      <c r="CY82" s="7"/>
      <c r="CZ82" s="45"/>
      <c r="DA82" s="7"/>
      <c r="DB82" s="45"/>
      <c r="DC82" s="2"/>
      <c r="DD82" s="164">
        <v>39</v>
      </c>
      <c r="DK82" s="74"/>
      <c r="DL82" s="74"/>
      <c r="DM82" s="74"/>
      <c r="DN82" s="74"/>
      <c r="DO82" s="74"/>
      <c r="DP82" s="74"/>
      <c r="DQ82" s="74"/>
      <c r="DR82" s="76"/>
      <c r="DS82" s="74"/>
      <c r="DT82" s="74"/>
      <c r="DU82" s="74"/>
      <c r="DV82" s="74"/>
      <c r="DW82" s="74"/>
      <c r="DX82" s="74"/>
      <c r="DY82" s="76"/>
      <c r="DZ82" s="74"/>
      <c r="EA82" s="74"/>
      <c r="EB82" s="74"/>
      <c r="EC82" s="74"/>
      <c r="ED82" s="74"/>
      <c r="EE82" s="74"/>
    </row>
    <row r="83" spans="1:135" ht="22.5" customHeight="1">
      <c r="A83" s="114">
        <v>38</v>
      </c>
      <c r="B83" s="2"/>
      <c r="C83" s="39" t="s">
        <v>177</v>
      </c>
      <c r="D83" s="95"/>
      <c r="E83" s="175" t="s">
        <v>26</v>
      </c>
      <c r="F83" s="176">
        <v>1</v>
      </c>
      <c r="G83" s="36"/>
      <c r="H83" s="11"/>
      <c r="I83" s="36"/>
      <c r="J83" s="11"/>
      <c r="K83" s="2"/>
      <c r="Q83" s="1"/>
      <c r="T83" s="2"/>
      <c r="U83" s="211"/>
      <c r="V83" s="11"/>
      <c r="W83" s="63"/>
      <c r="X83" s="205"/>
      <c r="Y83" s="36" t="s">
        <v>154</v>
      </c>
      <c r="Z83" s="11"/>
      <c r="AA83" s="36" t="s">
        <v>155</v>
      </c>
      <c r="AB83" s="11"/>
      <c r="AC83" s="2"/>
      <c r="AD83" s="158" t="s">
        <v>119</v>
      </c>
      <c r="AE83" s="157">
        <v>3</v>
      </c>
      <c r="AF83" s="158" t="s">
        <v>119</v>
      </c>
      <c r="AG83" s="157">
        <v>3</v>
      </c>
      <c r="AK83" s="36"/>
      <c r="AL83" s="11"/>
      <c r="AO83" s="36"/>
      <c r="AP83" s="11"/>
      <c r="AQ83" s="2"/>
      <c r="AR83" s="2"/>
      <c r="AS83" s="97"/>
      <c r="AT83" s="2"/>
      <c r="AU83" s="97"/>
      <c r="AV83" s="2"/>
      <c r="AW83" s="97"/>
      <c r="AX83" s="2"/>
      <c r="AY83" s="97"/>
      <c r="AZ83" s="2"/>
      <c r="BA83" s="97"/>
      <c r="BB83" s="2"/>
      <c r="BC83" s="97"/>
      <c r="BD83" s="2"/>
      <c r="BE83" s="36"/>
      <c r="BF83" s="11"/>
      <c r="BG83" s="36"/>
      <c r="BH83" s="11"/>
      <c r="BI83" s="36"/>
      <c r="BJ83" s="11"/>
      <c r="BK83" s="36"/>
      <c r="BL83" s="11"/>
      <c r="BM83" s="36"/>
      <c r="BN83" s="11"/>
      <c r="BO83" s="36"/>
      <c r="BP83" s="11"/>
      <c r="BQ83" s="2"/>
      <c r="BR83" s="158" t="s">
        <v>78</v>
      </c>
      <c r="BS83" s="40">
        <v>10</v>
      </c>
      <c r="BT83" s="177" t="s">
        <v>25</v>
      </c>
      <c r="BU83" s="160">
        <v>1</v>
      </c>
      <c r="BV83" s="177" t="s">
        <v>25</v>
      </c>
      <c r="BW83" s="160">
        <v>1</v>
      </c>
      <c r="BX83" s="2"/>
      <c r="BY83" s="6"/>
      <c r="BZ83" s="11"/>
      <c r="CA83" s="6"/>
      <c r="CB83" s="11"/>
      <c r="CC83" s="6"/>
      <c r="CD83" s="11"/>
      <c r="CE83" s="2"/>
      <c r="CJ83" s="2"/>
      <c r="CK83" s="36"/>
      <c r="CL83" s="11"/>
      <c r="CM83" s="37"/>
      <c r="CN83" s="78"/>
      <c r="CO83" s="2"/>
      <c r="CP83" s="36"/>
      <c r="CQ83" s="11"/>
      <c r="CR83" s="36"/>
      <c r="CS83" s="11"/>
      <c r="CT83" s="2"/>
      <c r="CU83" s="5"/>
      <c r="CV83" s="45"/>
      <c r="CW83" s="5"/>
      <c r="CX83" s="45"/>
      <c r="CY83" s="7"/>
      <c r="CZ83" s="45"/>
      <c r="DA83" s="7"/>
      <c r="DB83" s="45"/>
      <c r="DC83" s="2"/>
      <c r="DD83" s="164">
        <v>38</v>
      </c>
      <c r="DK83" s="74"/>
      <c r="DL83" s="74"/>
      <c r="DM83" s="140">
        <v>50</v>
      </c>
      <c r="DN83" s="141">
        <v>50</v>
      </c>
      <c r="DO83" s="141">
        <v>50</v>
      </c>
      <c r="DP83" s="141">
        <v>50</v>
      </c>
      <c r="DQ83" s="142">
        <v>50</v>
      </c>
      <c r="DR83" s="76"/>
      <c r="DS83" s="74"/>
      <c r="DT83" s="140">
        <v>50</v>
      </c>
      <c r="DU83" s="141">
        <v>50</v>
      </c>
      <c r="DV83" s="141">
        <v>50</v>
      </c>
      <c r="DW83" s="141">
        <v>50</v>
      </c>
      <c r="DX83" s="142">
        <v>50</v>
      </c>
      <c r="DY83" s="76"/>
      <c r="DZ83" s="74"/>
      <c r="EA83" s="140">
        <v>50</v>
      </c>
      <c r="EB83" s="141">
        <v>50</v>
      </c>
      <c r="EC83" s="141">
        <v>50</v>
      </c>
      <c r="ED83" s="141">
        <v>50</v>
      </c>
      <c r="EE83" s="142">
        <v>50</v>
      </c>
    </row>
    <row r="84" spans="1:135" ht="22.5" customHeight="1">
      <c r="A84" s="164">
        <v>37</v>
      </c>
      <c r="B84" s="2"/>
      <c r="C84" s="117"/>
      <c r="D84" s="116"/>
      <c r="E84" s="173" t="s">
        <v>156</v>
      </c>
      <c r="F84" s="174">
        <v>2</v>
      </c>
      <c r="G84" s="36"/>
      <c r="H84" s="11"/>
      <c r="I84" s="36"/>
      <c r="J84" s="11"/>
      <c r="K84" s="2"/>
      <c r="M84" s="1"/>
      <c r="Q84" s="1"/>
      <c r="T84" s="2"/>
      <c r="U84" s="122"/>
      <c r="V84" s="119"/>
      <c r="W84" s="206"/>
      <c r="X84" s="207"/>
      <c r="Y84" s="36" t="s">
        <v>157</v>
      </c>
      <c r="Z84" s="11"/>
      <c r="AA84" s="36" t="s">
        <v>157</v>
      </c>
      <c r="AB84" s="11"/>
      <c r="AC84" s="2"/>
      <c r="AD84" s="6" t="s">
        <v>178</v>
      </c>
      <c r="AE84" s="11"/>
      <c r="AF84" s="6" t="s">
        <v>178</v>
      </c>
      <c r="AG84" s="11"/>
      <c r="AH84" s="2"/>
      <c r="AK84" s="36"/>
      <c r="AL84" s="11"/>
      <c r="AO84" s="36"/>
      <c r="AP84" s="11"/>
      <c r="AQ84" s="2"/>
      <c r="AR84" s="2"/>
      <c r="AS84" s="97"/>
      <c r="AT84" s="2"/>
      <c r="AU84" s="97"/>
      <c r="AV84" s="2"/>
      <c r="AW84" s="97"/>
      <c r="AX84" s="2"/>
      <c r="AY84" s="97"/>
      <c r="AZ84" s="2"/>
      <c r="BA84" s="97"/>
      <c r="BB84" s="2"/>
      <c r="BC84" s="97"/>
      <c r="BD84" s="2"/>
      <c r="BE84" s="36"/>
      <c r="BF84" s="11"/>
      <c r="BG84" s="36"/>
      <c r="BH84" s="11"/>
      <c r="BI84" s="36"/>
      <c r="BJ84" s="11"/>
      <c r="BK84" s="36"/>
      <c r="BL84" s="11"/>
      <c r="BM84" s="36"/>
      <c r="BN84" s="11"/>
      <c r="BO84" s="36"/>
      <c r="BP84" s="11"/>
      <c r="BQ84" s="2"/>
      <c r="BR84" s="36" t="s">
        <v>158</v>
      </c>
      <c r="BS84" s="110"/>
      <c r="BT84" s="158" t="s">
        <v>78</v>
      </c>
      <c r="BU84" s="157">
        <v>9</v>
      </c>
      <c r="BV84" s="158" t="s">
        <v>78</v>
      </c>
      <c r="BW84" s="157">
        <v>9</v>
      </c>
      <c r="BX84" s="2"/>
      <c r="BY84" s="6"/>
      <c r="BZ84" s="11"/>
      <c r="CA84" s="6"/>
      <c r="CB84" s="11"/>
      <c r="CC84" s="6"/>
      <c r="CD84" s="11"/>
      <c r="CE84" s="2"/>
      <c r="CJ84" s="2"/>
      <c r="CK84" s="36"/>
      <c r="CL84" s="11"/>
      <c r="CM84" s="163" t="s">
        <v>194</v>
      </c>
      <c r="CN84" s="157">
        <v>14</v>
      </c>
      <c r="CO84" s="2"/>
      <c r="CP84" s="36"/>
      <c r="CQ84" s="11"/>
      <c r="CR84" s="36"/>
      <c r="CS84" s="11"/>
      <c r="CT84" s="2"/>
      <c r="CU84" s="5"/>
      <c r="CV84" s="45"/>
      <c r="CW84" s="5"/>
      <c r="CX84" s="45"/>
      <c r="CY84" s="7"/>
      <c r="CZ84" s="45"/>
      <c r="DA84" s="7"/>
      <c r="DB84" s="45"/>
      <c r="DC84" s="2"/>
      <c r="DD84" s="164">
        <v>37</v>
      </c>
      <c r="DK84" s="74"/>
      <c r="DL84" s="74"/>
      <c r="DM84" s="143"/>
      <c r="DN84" s="167"/>
      <c r="DO84" s="167"/>
      <c r="DP84" s="167"/>
      <c r="DQ84" s="64"/>
      <c r="DR84" s="76"/>
      <c r="DS84" s="74"/>
      <c r="DT84" s="143"/>
      <c r="DU84" s="167"/>
      <c r="DV84" s="167"/>
      <c r="DW84" s="167"/>
      <c r="DX84" s="64"/>
      <c r="DY84" s="76"/>
      <c r="DZ84" s="74"/>
      <c r="EA84" s="143"/>
      <c r="EB84" s="167"/>
      <c r="EC84" s="167"/>
      <c r="ED84" s="167"/>
      <c r="EE84" s="64"/>
    </row>
    <row r="85" spans="1:135" ht="22.5" customHeight="1">
      <c r="A85" s="164">
        <v>36</v>
      </c>
      <c r="B85" s="2"/>
      <c r="C85" s="117"/>
      <c r="D85" s="116"/>
      <c r="E85" s="120" t="s">
        <v>161</v>
      </c>
      <c r="F85" s="94"/>
      <c r="G85" s="5"/>
      <c r="H85" s="45"/>
      <c r="I85" s="5"/>
      <c r="J85" s="45"/>
      <c r="K85" s="2"/>
      <c r="M85" s="1"/>
      <c r="Q85" s="1"/>
      <c r="T85" s="2"/>
      <c r="U85" s="158" t="s">
        <v>88</v>
      </c>
      <c r="V85" s="157">
        <v>9</v>
      </c>
      <c r="W85" s="181" t="s">
        <v>113</v>
      </c>
      <c r="X85" s="174">
        <v>2</v>
      </c>
      <c r="Y85" s="5"/>
      <c r="Z85" s="45"/>
      <c r="AA85" s="5"/>
      <c r="AB85" s="45"/>
      <c r="AC85" s="2"/>
      <c r="AD85" s="6"/>
      <c r="AE85" s="11"/>
      <c r="AF85" s="6"/>
      <c r="AG85" s="11"/>
      <c r="AH85" s="2"/>
      <c r="AK85" s="5"/>
      <c r="AL85" s="45"/>
      <c r="AO85" s="5"/>
      <c r="AP85" s="45"/>
      <c r="AQ85" s="2"/>
      <c r="AR85" s="2"/>
      <c r="AS85" s="97"/>
      <c r="AT85" s="2"/>
      <c r="AU85" s="97"/>
      <c r="AV85" s="2"/>
      <c r="AW85" s="97"/>
      <c r="AX85" s="2"/>
      <c r="AY85" s="97"/>
      <c r="AZ85" s="2"/>
      <c r="BA85" s="97"/>
      <c r="BB85" s="2"/>
      <c r="BC85" s="97"/>
      <c r="BE85" s="36"/>
      <c r="BF85" s="11"/>
      <c r="BG85" s="36"/>
      <c r="BH85" s="11"/>
      <c r="BI85" s="36"/>
      <c r="BJ85" s="11"/>
      <c r="BK85" s="36"/>
      <c r="BL85" s="11"/>
      <c r="BM85" s="36"/>
      <c r="BN85" s="11"/>
      <c r="BO85" s="36"/>
      <c r="BP85" s="11"/>
      <c r="BQ85" s="2"/>
      <c r="BR85" s="36" t="s">
        <v>162</v>
      </c>
      <c r="BS85" s="110"/>
      <c r="BT85" s="36" t="s">
        <v>158</v>
      </c>
      <c r="BU85" s="11"/>
      <c r="BV85" s="36" t="s">
        <v>158</v>
      </c>
      <c r="BW85" s="11"/>
      <c r="BX85" s="2"/>
      <c r="BY85" s="212"/>
      <c r="BZ85" s="78"/>
      <c r="CA85" s="212"/>
      <c r="CB85" s="78"/>
      <c r="CC85" s="212"/>
      <c r="CD85" s="78"/>
      <c r="CE85" s="2"/>
      <c r="CJ85" s="2"/>
      <c r="CK85" s="36"/>
      <c r="CL85" s="11"/>
      <c r="CM85" s="36" t="s">
        <v>157</v>
      </c>
      <c r="CN85" s="11"/>
      <c r="CO85" s="2"/>
      <c r="CP85" s="36"/>
      <c r="CQ85" s="11"/>
      <c r="CR85" s="36"/>
      <c r="CS85" s="11"/>
      <c r="CT85" s="2"/>
      <c r="CU85" s="36"/>
      <c r="CV85" s="11"/>
      <c r="CW85" s="36"/>
      <c r="CX85" s="11"/>
      <c r="CY85" s="7"/>
      <c r="CZ85" s="45"/>
      <c r="DA85" s="7"/>
      <c r="DB85" s="45"/>
      <c r="DC85" s="2"/>
      <c r="DD85" s="164">
        <v>36</v>
      </c>
      <c r="DK85" s="74"/>
      <c r="DL85" s="74"/>
      <c r="DM85" s="143"/>
      <c r="DN85" s="167"/>
      <c r="DO85" s="167"/>
      <c r="DP85" s="167"/>
      <c r="DQ85" s="64"/>
      <c r="DR85" s="76"/>
      <c r="DS85" s="74"/>
      <c r="DT85" s="143"/>
      <c r="DU85" s="167"/>
      <c r="DV85" s="167"/>
      <c r="DW85" s="167"/>
      <c r="DX85" s="64"/>
      <c r="DY85" s="76"/>
      <c r="DZ85" s="74"/>
      <c r="EA85" s="143"/>
      <c r="EB85" s="167"/>
      <c r="EC85" s="167"/>
      <c r="ED85" s="167"/>
      <c r="EE85" s="64"/>
    </row>
    <row r="86" spans="1:135" ht="22.5" customHeight="1">
      <c r="A86" s="164">
        <v>35</v>
      </c>
      <c r="B86" s="2"/>
      <c r="C86" s="120"/>
      <c r="D86" s="94"/>
      <c r="E86" s="201" t="s">
        <v>132</v>
      </c>
      <c r="F86" s="102">
        <v>4</v>
      </c>
      <c r="G86" s="42"/>
      <c r="H86" s="43"/>
      <c r="I86" s="42"/>
      <c r="J86" s="43"/>
      <c r="K86" s="2"/>
      <c r="M86" s="1"/>
      <c r="Q86" s="1"/>
      <c r="T86" s="2"/>
      <c r="U86" s="36" t="s">
        <v>154</v>
      </c>
      <c r="V86" s="11"/>
      <c r="W86" s="208"/>
      <c r="X86" s="96"/>
      <c r="Y86" s="5"/>
      <c r="Z86" s="45"/>
      <c r="AA86" s="5"/>
      <c r="AB86" s="45"/>
      <c r="AC86" s="2"/>
      <c r="AD86" s="158" t="s">
        <v>187</v>
      </c>
      <c r="AE86" s="157">
        <v>1</v>
      </c>
      <c r="AF86" s="158" t="s">
        <v>187</v>
      </c>
      <c r="AG86" s="157">
        <v>1</v>
      </c>
      <c r="AH86" s="2"/>
      <c r="AI86" s="178" t="s">
        <v>13</v>
      </c>
      <c r="AJ86" s="40">
        <v>2</v>
      </c>
      <c r="AK86" s="36"/>
      <c r="AL86" s="11"/>
      <c r="AM86" s="178" t="s">
        <v>13</v>
      </c>
      <c r="AN86" s="40">
        <v>2</v>
      </c>
      <c r="AO86" s="36"/>
      <c r="AP86" s="11"/>
      <c r="AQ86" s="2"/>
      <c r="AR86" s="2"/>
      <c r="AS86" s="97"/>
      <c r="AT86" s="2"/>
      <c r="AU86" s="97"/>
      <c r="AV86" s="2"/>
      <c r="AW86" s="97"/>
      <c r="AX86" s="2"/>
      <c r="AY86" s="97"/>
      <c r="AZ86" s="2"/>
      <c r="BA86" s="97"/>
      <c r="BB86" s="2"/>
      <c r="BC86" s="97"/>
      <c r="BD86" s="2"/>
      <c r="BE86" s="36"/>
      <c r="BF86" s="11"/>
      <c r="BG86" s="36"/>
      <c r="BH86" s="11"/>
      <c r="BI86" s="36"/>
      <c r="BJ86" s="11"/>
      <c r="BK86" s="36"/>
      <c r="BL86" s="11"/>
      <c r="BM86" s="36"/>
      <c r="BN86" s="11"/>
      <c r="BO86" s="36"/>
      <c r="BP86" s="11"/>
      <c r="BQ86" s="2"/>
      <c r="BR86" s="5"/>
      <c r="BS86" s="41"/>
      <c r="BT86" s="36" t="s">
        <v>166</v>
      </c>
      <c r="BU86" s="11"/>
      <c r="BV86" s="36" t="s">
        <v>166</v>
      </c>
      <c r="BW86" s="11"/>
      <c r="BX86" s="2"/>
      <c r="BY86" s="178" t="s">
        <v>47</v>
      </c>
      <c r="BZ86" s="40">
        <v>2</v>
      </c>
      <c r="CA86" s="178" t="s">
        <v>47</v>
      </c>
      <c r="CB86" s="40">
        <v>2</v>
      </c>
      <c r="CC86" s="178" t="s">
        <v>47</v>
      </c>
      <c r="CD86" s="40">
        <v>2</v>
      </c>
      <c r="CE86" s="2"/>
      <c r="CJ86" s="2"/>
      <c r="CK86" s="36"/>
      <c r="CL86" s="11"/>
      <c r="CM86" s="36"/>
      <c r="CN86" s="11"/>
      <c r="CO86" s="2"/>
      <c r="CP86" s="36"/>
      <c r="CQ86" s="11"/>
      <c r="CR86" s="36"/>
      <c r="CS86" s="11"/>
      <c r="CT86" s="2"/>
      <c r="CU86" s="36"/>
      <c r="CV86" s="11"/>
      <c r="CW86" s="36"/>
      <c r="CX86" s="11"/>
      <c r="CY86" s="7"/>
      <c r="CZ86" s="45"/>
      <c r="DA86" s="7"/>
      <c r="DB86" s="45"/>
      <c r="DC86" s="2"/>
      <c r="DD86" s="164">
        <v>35</v>
      </c>
      <c r="DK86" s="74"/>
      <c r="DL86" s="74"/>
      <c r="DM86" s="61"/>
      <c r="DN86" s="167"/>
      <c r="DO86" s="167"/>
      <c r="DP86" s="167"/>
      <c r="DQ86" s="62"/>
      <c r="DR86" s="76"/>
      <c r="DS86" s="74"/>
      <c r="DT86" s="61"/>
      <c r="DU86" s="167"/>
      <c r="DV86" s="167"/>
      <c r="DW86" s="167"/>
      <c r="DX86" s="62"/>
      <c r="DY86" s="76"/>
      <c r="DZ86" s="74"/>
      <c r="EA86" s="61"/>
      <c r="EB86" s="167"/>
      <c r="EC86" s="167"/>
      <c r="ED86" s="167"/>
      <c r="EE86" s="62"/>
    </row>
    <row r="87" spans="1:135" ht="22.5" customHeight="1">
      <c r="A87" s="164">
        <v>34</v>
      </c>
      <c r="B87" s="2"/>
      <c r="C87" s="173" t="s">
        <v>86</v>
      </c>
      <c r="D87" s="174">
        <v>3</v>
      </c>
      <c r="E87" s="202" t="s">
        <v>137</v>
      </c>
      <c r="F87" s="203"/>
      <c r="G87" s="173" t="s">
        <v>86</v>
      </c>
      <c r="H87" s="174">
        <v>3</v>
      </c>
      <c r="I87" s="173" t="s">
        <v>86</v>
      </c>
      <c r="J87" s="174">
        <v>3</v>
      </c>
      <c r="K87" s="2"/>
      <c r="M87" s="1"/>
      <c r="Q87" s="1"/>
      <c r="T87" s="2"/>
      <c r="U87" s="36" t="s">
        <v>157</v>
      </c>
      <c r="V87" s="11"/>
      <c r="W87" s="175" t="s">
        <v>15</v>
      </c>
      <c r="X87" s="176">
        <v>1</v>
      </c>
      <c r="Y87" s="36"/>
      <c r="Z87" s="11"/>
      <c r="AA87" s="36"/>
      <c r="AB87" s="11"/>
      <c r="AC87" s="2"/>
      <c r="AD87" s="159" t="s">
        <v>119</v>
      </c>
      <c r="AE87" s="157">
        <v>4</v>
      </c>
      <c r="AF87" s="159" t="s">
        <v>119</v>
      </c>
      <c r="AG87" s="157">
        <v>4</v>
      </c>
      <c r="AH87" s="2"/>
      <c r="AI87" s="42"/>
      <c r="AJ87" s="148"/>
      <c r="AK87" s="36"/>
      <c r="AL87" s="11"/>
      <c r="AM87" s="6"/>
      <c r="AN87" s="11"/>
      <c r="AO87" s="36"/>
      <c r="AP87" s="11"/>
      <c r="AQ87" s="2"/>
      <c r="AS87" s="97"/>
      <c r="AU87" s="97"/>
      <c r="AW87" s="97"/>
      <c r="AY87" s="97"/>
      <c r="BA87" s="97"/>
      <c r="BC87" s="97"/>
      <c r="BD87" s="2"/>
      <c r="BE87" s="36"/>
      <c r="BF87" s="78"/>
      <c r="BG87" s="36"/>
      <c r="BH87" s="78"/>
      <c r="BI87" s="36"/>
      <c r="BJ87" s="78"/>
      <c r="BK87" s="36"/>
      <c r="BL87" s="78"/>
      <c r="BM87" s="36"/>
      <c r="BN87" s="78"/>
      <c r="BO87" s="36"/>
      <c r="BP87" s="78"/>
      <c r="BQ87" s="2"/>
      <c r="BR87" s="36"/>
      <c r="BS87" s="110"/>
      <c r="BT87" s="36"/>
      <c r="BU87" s="11"/>
      <c r="BV87" s="36"/>
      <c r="BW87" s="11"/>
      <c r="BX87" s="2"/>
      <c r="BY87" s="42"/>
      <c r="BZ87" s="148"/>
      <c r="CA87" s="42"/>
      <c r="CB87" s="148"/>
      <c r="CC87" s="42"/>
      <c r="CD87" s="148"/>
      <c r="CE87" s="2"/>
      <c r="CJ87" s="2"/>
      <c r="CK87" s="36"/>
      <c r="CL87" s="11"/>
      <c r="CM87" s="36"/>
      <c r="CN87" s="11"/>
      <c r="CO87" s="2"/>
      <c r="CP87" s="36"/>
      <c r="CQ87" s="11"/>
      <c r="CR87" s="36"/>
      <c r="CS87" s="11"/>
      <c r="CT87" s="2"/>
      <c r="CU87" s="36"/>
      <c r="CV87" s="11"/>
      <c r="CW87" s="36"/>
      <c r="CX87" s="11"/>
      <c r="CY87" s="7"/>
      <c r="CZ87" s="45"/>
      <c r="DA87" s="7"/>
      <c r="DB87" s="45"/>
      <c r="DC87" s="2"/>
      <c r="DD87" s="164">
        <v>34</v>
      </c>
      <c r="DK87" s="74"/>
      <c r="DL87" s="74"/>
      <c r="DM87" s="61"/>
      <c r="DN87" s="167"/>
      <c r="DO87" s="167"/>
      <c r="DP87" s="167"/>
      <c r="DQ87" s="62"/>
      <c r="DR87" s="76"/>
      <c r="DS87" s="74"/>
      <c r="DT87" s="61"/>
      <c r="DU87" s="167"/>
      <c r="DV87" s="167"/>
      <c r="DW87" s="167"/>
      <c r="DX87" s="62"/>
      <c r="DY87" s="79"/>
      <c r="DZ87" s="74"/>
      <c r="EA87" s="61"/>
      <c r="EB87" s="167"/>
      <c r="EC87" s="167"/>
      <c r="ED87" s="167"/>
      <c r="EE87" s="62"/>
    </row>
    <row r="88" spans="1:135" ht="22.5" customHeight="1">
      <c r="A88" s="114">
        <v>33</v>
      </c>
      <c r="B88" s="2"/>
      <c r="C88" s="39" t="s">
        <v>255</v>
      </c>
      <c r="D88" s="116"/>
      <c r="E88" s="5"/>
      <c r="F88" s="41"/>
      <c r="G88" s="39" t="s">
        <v>255</v>
      </c>
      <c r="H88" s="116"/>
      <c r="I88" s="39" t="s">
        <v>255</v>
      </c>
      <c r="J88" s="116"/>
      <c r="K88" s="2"/>
      <c r="M88" s="1"/>
      <c r="Q88" s="1"/>
      <c r="T88" s="2"/>
      <c r="U88" s="5"/>
      <c r="V88" s="45"/>
      <c r="W88" s="209" t="s">
        <v>119</v>
      </c>
      <c r="X88" s="157">
        <v>7</v>
      </c>
      <c r="Y88" s="36"/>
      <c r="Z88" s="11"/>
      <c r="AA88" s="36"/>
      <c r="AB88" s="11"/>
      <c r="AC88" s="2"/>
      <c r="AD88" s="6" t="s">
        <v>157</v>
      </c>
      <c r="AE88" s="11"/>
      <c r="AF88" s="6" t="s">
        <v>157</v>
      </c>
      <c r="AG88" s="11"/>
      <c r="AH88" s="2"/>
      <c r="AI88" s="163" t="s">
        <v>14</v>
      </c>
      <c r="AJ88" s="40">
        <v>8</v>
      </c>
      <c r="AK88" s="36"/>
      <c r="AL88" s="11"/>
      <c r="AM88" s="163" t="s">
        <v>14</v>
      </c>
      <c r="AN88" s="40">
        <v>8</v>
      </c>
      <c r="AO88" s="36"/>
      <c r="AP88" s="11"/>
      <c r="AQ88" s="2"/>
      <c r="AR88" s="2"/>
      <c r="AS88" s="97"/>
      <c r="AT88" s="2"/>
      <c r="AU88" s="97"/>
      <c r="AV88" s="2"/>
      <c r="AW88" s="97"/>
      <c r="AX88" s="2"/>
      <c r="AY88" s="97"/>
      <c r="AZ88" s="2"/>
      <c r="BA88" s="97"/>
      <c r="BB88" s="2"/>
      <c r="BC88" s="97"/>
      <c r="BE88" s="163" t="s">
        <v>134</v>
      </c>
      <c r="BF88" s="157">
        <v>4</v>
      </c>
      <c r="BG88" s="163" t="s">
        <v>134</v>
      </c>
      <c r="BH88" s="157">
        <v>4</v>
      </c>
      <c r="BI88" s="163" t="s">
        <v>134</v>
      </c>
      <c r="BJ88" s="157">
        <v>4</v>
      </c>
      <c r="BK88" s="163" t="s">
        <v>134</v>
      </c>
      <c r="BL88" s="157">
        <v>4</v>
      </c>
      <c r="BM88" s="163" t="s">
        <v>134</v>
      </c>
      <c r="BN88" s="157">
        <v>4</v>
      </c>
      <c r="BO88" s="163" t="s">
        <v>134</v>
      </c>
      <c r="BP88" s="157">
        <v>4</v>
      </c>
      <c r="BQ88" s="2"/>
      <c r="BR88" s="36"/>
      <c r="BS88" s="110"/>
      <c r="BT88" s="36"/>
      <c r="BU88" s="11"/>
      <c r="BV88" s="36"/>
      <c r="BW88" s="11"/>
      <c r="BX88" s="2"/>
      <c r="BY88" s="177" t="s">
        <v>115</v>
      </c>
      <c r="BZ88" s="160">
        <v>1</v>
      </c>
      <c r="CA88" s="177" t="s">
        <v>115</v>
      </c>
      <c r="CB88" s="160">
        <v>1</v>
      </c>
      <c r="CC88" s="177" t="s">
        <v>115</v>
      </c>
      <c r="CD88" s="160">
        <v>1</v>
      </c>
      <c r="CE88" s="2"/>
      <c r="CJ88" s="2"/>
      <c r="CK88" s="36"/>
      <c r="CL88" s="11"/>
      <c r="CM88" s="36"/>
      <c r="CN88" s="11"/>
      <c r="CO88" s="2"/>
      <c r="CP88" s="36"/>
      <c r="CQ88" s="11"/>
      <c r="CR88" s="37"/>
      <c r="CS88" s="78"/>
      <c r="CT88" s="2"/>
      <c r="CU88" s="37"/>
      <c r="CV88" s="78"/>
      <c r="CW88" s="37"/>
      <c r="CX88" s="78"/>
      <c r="CY88" s="7"/>
      <c r="CZ88" s="45"/>
      <c r="DA88" s="7"/>
      <c r="DB88" s="45"/>
      <c r="DC88" s="2"/>
      <c r="DD88" s="164">
        <v>33</v>
      </c>
      <c r="DK88" s="74"/>
      <c r="DL88" s="74"/>
      <c r="DM88" s="55"/>
      <c r="DN88" s="167"/>
      <c r="DO88" s="167"/>
      <c r="DP88" s="167"/>
      <c r="DQ88" s="56"/>
      <c r="DR88" s="79"/>
      <c r="DS88" s="74"/>
      <c r="DT88" s="55"/>
      <c r="DU88" s="167"/>
      <c r="DV88" s="167"/>
      <c r="DW88" s="167"/>
      <c r="DX88" s="56"/>
      <c r="DY88" s="79"/>
      <c r="DZ88" s="74"/>
      <c r="EA88" s="55"/>
      <c r="EB88" s="167"/>
      <c r="EC88" s="167"/>
      <c r="ED88" s="167"/>
      <c r="EE88" s="56"/>
    </row>
    <row r="89" spans="1:135" ht="22.5" customHeight="1">
      <c r="A89" s="114">
        <v>32</v>
      </c>
      <c r="B89" s="2"/>
      <c r="C89" s="53"/>
      <c r="D89" s="96"/>
      <c r="E89" s="53"/>
      <c r="F89" s="204"/>
      <c r="G89" s="53"/>
      <c r="H89" s="96"/>
      <c r="I89" s="53"/>
      <c r="J89" s="96"/>
      <c r="K89" s="2"/>
      <c r="M89" s="1"/>
      <c r="Q89" s="1"/>
      <c r="T89" s="2"/>
      <c r="U89" s="5"/>
      <c r="V89" s="45"/>
      <c r="W89" s="210" t="s">
        <v>124</v>
      </c>
      <c r="X89" s="118"/>
      <c r="Y89" s="5"/>
      <c r="Z89" s="11"/>
      <c r="AA89" s="5"/>
      <c r="AB89" s="11"/>
      <c r="AC89" s="2"/>
      <c r="AD89" s="6"/>
      <c r="AE89" s="11"/>
      <c r="AF89" s="6"/>
      <c r="AG89" s="11"/>
      <c r="AH89" s="2"/>
      <c r="AI89" s="44" t="s">
        <v>16</v>
      </c>
      <c r="AJ89" s="110"/>
      <c r="AK89" s="36"/>
      <c r="AL89" s="11"/>
      <c r="AM89" s="44" t="s">
        <v>16</v>
      </c>
      <c r="AN89" s="110"/>
      <c r="AO89" s="36"/>
      <c r="AP89" s="11"/>
      <c r="AR89" s="2"/>
      <c r="AS89" s="97"/>
      <c r="AT89" s="2"/>
      <c r="AU89" s="97"/>
      <c r="AV89" s="2"/>
      <c r="AW89" s="97"/>
      <c r="AX89" s="2"/>
      <c r="AY89" s="97"/>
      <c r="AZ89" s="2"/>
      <c r="BA89" s="97"/>
      <c r="BB89" s="2"/>
      <c r="BC89" s="97"/>
      <c r="BE89" s="44" t="s">
        <v>138</v>
      </c>
      <c r="BF89" s="11"/>
      <c r="BG89" s="44" t="s">
        <v>138</v>
      </c>
      <c r="BH89" s="11"/>
      <c r="BI89" s="44" t="s">
        <v>138</v>
      </c>
      <c r="BJ89" s="11"/>
      <c r="BK89" s="44" t="s">
        <v>138</v>
      </c>
      <c r="BL89" s="11"/>
      <c r="BM89" s="44" t="s">
        <v>138</v>
      </c>
      <c r="BN89" s="11"/>
      <c r="BO89" s="44" t="s">
        <v>138</v>
      </c>
      <c r="BP89" s="11"/>
      <c r="BQ89" s="2"/>
      <c r="BR89" s="36"/>
      <c r="BS89" s="110"/>
      <c r="BT89" s="36"/>
      <c r="BU89" s="11"/>
      <c r="BV89" s="36"/>
      <c r="BW89" s="11"/>
      <c r="BX89" s="2"/>
      <c r="BY89" s="158" t="s">
        <v>170</v>
      </c>
      <c r="BZ89" s="157">
        <v>4</v>
      </c>
      <c r="CA89" s="158" t="s">
        <v>170</v>
      </c>
      <c r="CB89" s="157">
        <v>4</v>
      </c>
      <c r="CC89" s="158" t="s">
        <v>170</v>
      </c>
      <c r="CD89" s="157">
        <v>4</v>
      </c>
      <c r="CE89" s="2"/>
      <c r="CJ89" s="2"/>
      <c r="CK89" s="36"/>
      <c r="CL89" s="11"/>
      <c r="CM89" s="36"/>
      <c r="CN89" s="11"/>
      <c r="CO89" s="2"/>
      <c r="CP89" s="36"/>
      <c r="CQ89" s="11"/>
      <c r="CR89" s="163" t="s">
        <v>172</v>
      </c>
      <c r="CS89" s="157">
        <v>2</v>
      </c>
      <c r="CT89" s="2"/>
      <c r="CU89" s="163" t="s">
        <v>241</v>
      </c>
      <c r="CV89" s="157">
        <v>10</v>
      </c>
      <c r="CW89" s="163" t="s">
        <v>241</v>
      </c>
      <c r="CX89" s="157">
        <v>10</v>
      </c>
      <c r="CY89" s="4"/>
      <c r="CZ89" s="43"/>
      <c r="DA89" s="4"/>
      <c r="DB89" s="43"/>
      <c r="DC89" s="2"/>
      <c r="DD89" s="164">
        <v>32</v>
      </c>
      <c r="DK89" s="74"/>
      <c r="DL89" s="74"/>
      <c r="DM89" s="55"/>
      <c r="DN89" s="167"/>
      <c r="DO89" s="167"/>
      <c r="DP89" s="167"/>
      <c r="DQ89" s="64"/>
      <c r="DR89" s="79"/>
      <c r="DS89" s="74"/>
      <c r="DT89" s="55"/>
      <c r="DU89" s="167"/>
      <c r="DV89" s="167"/>
      <c r="DW89" s="167"/>
      <c r="DX89" s="64"/>
      <c r="DY89" s="79"/>
      <c r="DZ89" s="74"/>
      <c r="EA89" s="55"/>
      <c r="EB89" s="167"/>
      <c r="EC89" s="167"/>
      <c r="ED89" s="167"/>
      <c r="EE89" s="64"/>
    </row>
    <row r="90" spans="1:135" ht="22.5" customHeight="1">
      <c r="A90" s="114">
        <v>31</v>
      </c>
      <c r="B90" s="2"/>
      <c r="C90" s="181" t="s">
        <v>86</v>
      </c>
      <c r="D90" s="174">
        <v>2</v>
      </c>
      <c r="E90" s="179" t="s">
        <v>86</v>
      </c>
      <c r="F90" s="174">
        <v>6</v>
      </c>
      <c r="G90" s="181" t="s">
        <v>86</v>
      </c>
      <c r="H90" s="174">
        <v>2</v>
      </c>
      <c r="I90" s="181" t="s">
        <v>86</v>
      </c>
      <c r="J90" s="174">
        <v>2</v>
      </c>
      <c r="K90" s="2"/>
      <c r="M90" s="1"/>
      <c r="Q90" s="1"/>
      <c r="T90" s="2"/>
      <c r="U90" s="36"/>
      <c r="V90" s="11"/>
      <c r="W90" s="211"/>
      <c r="X90" s="11"/>
      <c r="Y90" s="42"/>
      <c r="Z90" s="43"/>
      <c r="AA90" s="42"/>
      <c r="AB90" s="43"/>
      <c r="AC90" s="2"/>
      <c r="AD90" s="4"/>
      <c r="AE90" s="43"/>
      <c r="AF90" s="4"/>
      <c r="AG90" s="43"/>
      <c r="AH90" s="2"/>
      <c r="AI90" s="44"/>
      <c r="AJ90" s="110"/>
      <c r="AK90" s="36"/>
      <c r="AL90" s="11"/>
      <c r="AM90" s="44"/>
      <c r="AN90" s="110"/>
      <c r="AO90" s="36"/>
      <c r="AP90" s="11"/>
      <c r="AR90" s="2"/>
      <c r="AS90" s="97"/>
      <c r="AT90" s="2"/>
      <c r="AU90" s="97"/>
      <c r="AV90" s="2"/>
      <c r="AW90" s="97"/>
      <c r="AX90" s="2"/>
      <c r="AY90" s="97"/>
      <c r="AZ90" s="2"/>
      <c r="BA90" s="97"/>
      <c r="BB90" s="2"/>
      <c r="BC90" s="97"/>
      <c r="BE90" s="44" t="s">
        <v>173</v>
      </c>
      <c r="BF90" s="11"/>
      <c r="BG90" s="44" t="s">
        <v>173</v>
      </c>
      <c r="BH90" s="11"/>
      <c r="BI90" s="44" t="s">
        <v>173</v>
      </c>
      <c r="BJ90" s="11"/>
      <c r="BK90" s="44" t="s">
        <v>173</v>
      </c>
      <c r="BL90" s="11"/>
      <c r="BM90" s="44" t="s">
        <v>173</v>
      </c>
      <c r="BN90" s="11"/>
      <c r="BO90" s="44" t="s">
        <v>173</v>
      </c>
      <c r="BP90" s="11"/>
      <c r="BQ90" s="2"/>
      <c r="BR90" s="36"/>
      <c r="BS90" s="110"/>
      <c r="BT90" s="36"/>
      <c r="BU90" s="11"/>
      <c r="BV90" s="36"/>
      <c r="BW90" s="11"/>
      <c r="BX90" s="2"/>
      <c r="BY90" s="36"/>
      <c r="BZ90" s="11"/>
      <c r="CA90" s="36"/>
      <c r="CB90" s="11"/>
      <c r="CC90" s="36"/>
      <c r="CD90" s="11"/>
      <c r="CE90" s="2"/>
      <c r="CJ90" s="2"/>
      <c r="CK90" s="36"/>
      <c r="CL90" s="11"/>
      <c r="CM90" s="36"/>
      <c r="CN90" s="11"/>
      <c r="CO90" s="2"/>
      <c r="CP90" s="36"/>
      <c r="CQ90" s="11"/>
      <c r="CR90" s="37" t="s">
        <v>175</v>
      </c>
      <c r="CS90" s="78"/>
      <c r="CT90" s="2"/>
      <c r="CU90" s="36" t="s">
        <v>114</v>
      </c>
      <c r="CV90" s="11"/>
      <c r="CW90" s="36" t="s">
        <v>114</v>
      </c>
      <c r="CX90" s="11"/>
      <c r="CY90" s="209" t="s">
        <v>176</v>
      </c>
      <c r="CZ90" s="157">
        <v>2</v>
      </c>
      <c r="DA90" s="209" t="s">
        <v>176</v>
      </c>
      <c r="DB90" s="157">
        <v>2</v>
      </c>
      <c r="DC90" s="2"/>
      <c r="DD90" s="164">
        <v>31</v>
      </c>
      <c r="DK90" s="74"/>
      <c r="DL90" s="74"/>
      <c r="DM90" s="144"/>
      <c r="DN90" s="170"/>
      <c r="DO90" s="170"/>
      <c r="DP90" s="170"/>
      <c r="DQ90" s="16"/>
      <c r="DR90" s="79"/>
      <c r="DS90" s="74"/>
      <c r="DT90" s="144"/>
      <c r="DU90" s="170"/>
      <c r="DV90" s="170"/>
      <c r="DW90" s="170"/>
      <c r="DX90" s="16"/>
      <c r="DY90" s="79"/>
      <c r="DZ90" s="74"/>
      <c r="EA90" s="144"/>
      <c r="EB90" s="170"/>
      <c r="EC90" s="170"/>
      <c r="ED90" s="170"/>
      <c r="EE90" s="16"/>
    </row>
    <row r="91" spans="1:135" ht="22.5" customHeight="1">
      <c r="A91" s="164">
        <v>30</v>
      </c>
      <c r="B91" s="2"/>
      <c r="C91" s="124" t="s">
        <v>263</v>
      </c>
      <c r="D91" s="96"/>
      <c r="E91" s="59" t="s">
        <v>29</v>
      </c>
      <c r="F91" s="95"/>
      <c r="G91" s="124" t="s">
        <v>263</v>
      </c>
      <c r="H91" s="96"/>
      <c r="I91" s="124" t="s">
        <v>263</v>
      </c>
      <c r="J91" s="96"/>
      <c r="K91" s="2"/>
      <c r="M91" s="1"/>
      <c r="Q91" s="1"/>
      <c r="S91" s="1"/>
      <c r="T91" s="2"/>
      <c r="U91" s="36"/>
      <c r="V91" s="11"/>
      <c r="W91" s="210"/>
      <c r="X91" s="11"/>
      <c r="Y91" s="159" t="s">
        <v>88</v>
      </c>
      <c r="Z91" s="157">
        <v>4</v>
      </c>
      <c r="AA91" s="159" t="s">
        <v>88</v>
      </c>
      <c r="AB91" s="157">
        <v>4</v>
      </c>
      <c r="AC91" s="2"/>
      <c r="AD91" s="158" t="s">
        <v>119</v>
      </c>
      <c r="AE91" s="157">
        <v>3</v>
      </c>
      <c r="AF91" s="158" t="s">
        <v>119</v>
      </c>
      <c r="AG91" s="157">
        <v>3</v>
      </c>
      <c r="AH91" s="2"/>
      <c r="AI91" s="44"/>
      <c r="AJ91" s="110"/>
      <c r="AK91" s="36"/>
      <c r="AL91" s="11"/>
      <c r="AM91" s="44"/>
      <c r="AN91" s="110"/>
      <c r="AO91" s="36"/>
      <c r="AP91" s="11"/>
      <c r="AQ91" s="2"/>
      <c r="AR91" s="2"/>
      <c r="AS91" s="97"/>
      <c r="AT91" s="2"/>
      <c r="AU91" s="97"/>
      <c r="AV91" s="2"/>
      <c r="AW91" s="97"/>
      <c r="AX91" s="2"/>
      <c r="AY91" s="97"/>
      <c r="AZ91" s="2"/>
      <c r="BA91" s="97"/>
      <c r="BB91" s="2"/>
      <c r="BC91" s="97"/>
      <c r="BE91" s="57"/>
      <c r="BF91" s="78"/>
      <c r="BG91" s="57"/>
      <c r="BH91" s="78"/>
      <c r="BI91" s="57"/>
      <c r="BJ91" s="78"/>
      <c r="BK91" s="57"/>
      <c r="BL91" s="78"/>
      <c r="BM91" s="57"/>
      <c r="BN91" s="78"/>
      <c r="BO91" s="57"/>
      <c r="BP91" s="78"/>
      <c r="BQ91" s="2"/>
      <c r="BR91" s="36"/>
      <c r="BS91" s="110"/>
      <c r="BT91" s="36"/>
      <c r="BU91" s="11"/>
      <c r="BV91" s="36"/>
      <c r="BW91" s="11"/>
      <c r="BX91" s="2"/>
      <c r="BY91" s="36"/>
      <c r="BZ91" s="11"/>
      <c r="CA91" s="36"/>
      <c r="CB91" s="11"/>
      <c r="CC91" s="36"/>
      <c r="CD91" s="11"/>
      <c r="CE91" s="2"/>
      <c r="CJ91" s="2"/>
      <c r="CK91" s="36"/>
      <c r="CL91" s="11"/>
      <c r="CM91" s="36"/>
      <c r="CN91" s="11"/>
      <c r="CO91" s="2"/>
      <c r="CP91" s="36"/>
      <c r="CQ91" s="11"/>
      <c r="CR91" s="159" t="s">
        <v>179</v>
      </c>
      <c r="CS91" s="157">
        <v>3</v>
      </c>
      <c r="CT91" s="2"/>
      <c r="CU91" s="36"/>
      <c r="CV91" s="11"/>
      <c r="CW91" s="36"/>
      <c r="CX91" s="11"/>
      <c r="CY91" s="221" t="s">
        <v>180</v>
      </c>
      <c r="CZ91" s="78"/>
      <c r="DA91" s="221" t="s">
        <v>180</v>
      </c>
      <c r="DB91" s="78"/>
      <c r="DC91" s="2"/>
      <c r="DD91" s="164">
        <v>30</v>
      </c>
      <c r="DF91" s="2"/>
      <c r="DK91" s="74"/>
      <c r="DL91" s="74"/>
      <c r="DM91" s="143">
        <v>50</v>
      </c>
      <c r="DN91" s="167">
        <v>50</v>
      </c>
      <c r="DO91" s="167">
        <v>50</v>
      </c>
      <c r="DP91" s="167">
        <v>50</v>
      </c>
      <c r="DQ91" s="64">
        <v>50</v>
      </c>
      <c r="DR91" s="79"/>
      <c r="DS91" s="74"/>
      <c r="DT91" s="143">
        <v>50</v>
      </c>
      <c r="DU91" s="167">
        <v>50</v>
      </c>
      <c r="DV91" s="167">
        <v>50</v>
      </c>
      <c r="DW91" s="167">
        <v>50</v>
      </c>
      <c r="DX91" s="64">
        <v>50</v>
      </c>
      <c r="DY91" s="79"/>
      <c r="DZ91" s="74"/>
      <c r="EA91" s="143">
        <v>50</v>
      </c>
      <c r="EB91" s="167">
        <v>50</v>
      </c>
      <c r="EC91" s="167">
        <v>50</v>
      </c>
      <c r="ED91" s="167">
        <v>50</v>
      </c>
      <c r="EE91" s="64">
        <v>50</v>
      </c>
    </row>
    <row r="92" spans="1:135" ht="22.5" customHeight="1">
      <c r="A92" s="164">
        <v>29</v>
      </c>
      <c r="B92" s="2"/>
      <c r="C92" s="173" t="s">
        <v>15</v>
      </c>
      <c r="D92" s="174">
        <v>1</v>
      </c>
      <c r="E92" s="59" t="s">
        <v>181</v>
      </c>
      <c r="F92" s="95"/>
      <c r="G92" s="173" t="s">
        <v>15</v>
      </c>
      <c r="H92" s="174">
        <v>1</v>
      </c>
      <c r="I92" s="173" t="s">
        <v>15</v>
      </c>
      <c r="J92" s="174">
        <v>1</v>
      </c>
      <c r="K92" s="2"/>
      <c r="M92" s="1"/>
      <c r="Q92" s="1"/>
      <c r="S92" s="1"/>
      <c r="T92" s="2"/>
      <c r="U92" s="5"/>
      <c r="V92" s="11"/>
      <c r="W92" s="210"/>
      <c r="X92" s="11"/>
      <c r="Y92" s="6" t="s">
        <v>154</v>
      </c>
      <c r="Z92" s="11"/>
      <c r="AA92" s="6" t="s">
        <v>154</v>
      </c>
      <c r="AB92" s="11"/>
      <c r="AC92" s="2"/>
      <c r="AD92" s="36" t="s">
        <v>210</v>
      </c>
      <c r="AE92" s="45"/>
      <c r="AF92" s="36" t="s">
        <v>210</v>
      </c>
      <c r="AG92" s="45"/>
      <c r="AH92" s="2"/>
      <c r="AI92" s="44"/>
      <c r="AJ92" s="110"/>
      <c r="AK92" s="36"/>
      <c r="AL92" s="11"/>
      <c r="AM92" s="44"/>
      <c r="AN92" s="110"/>
      <c r="AO92" s="36"/>
      <c r="AP92" s="11"/>
      <c r="AR92" s="2"/>
      <c r="AS92" s="97"/>
      <c r="AT92" s="2"/>
      <c r="AU92" s="97"/>
      <c r="AV92" s="2"/>
      <c r="AW92" s="97"/>
      <c r="AX92" s="2"/>
      <c r="AY92" s="97"/>
      <c r="AZ92" s="2"/>
      <c r="BA92" s="97"/>
      <c r="BB92" s="2"/>
      <c r="BC92" s="97"/>
      <c r="BE92" s="158" t="s">
        <v>183</v>
      </c>
      <c r="BF92" s="157">
        <v>4</v>
      </c>
      <c r="BG92" s="158" t="s">
        <v>183</v>
      </c>
      <c r="BH92" s="157">
        <v>4</v>
      </c>
      <c r="BI92" s="158" t="s">
        <v>183</v>
      </c>
      <c r="BJ92" s="157">
        <v>4</v>
      </c>
      <c r="BK92" s="158" t="s">
        <v>183</v>
      </c>
      <c r="BL92" s="157">
        <v>4</v>
      </c>
      <c r="BM92" s="158" t="s">
        <v>183</v>
      </c>
      <c r="BN92" s="157">
        <v>4</v>
      </c>
      <c r="BO92" s="158" t="s">
        <v>183</v>
      </c>
      <c r="BP92" s="157">
        <v>4</v>
      </c>
      <c r="BQ92" s="2"/>
      <c r="BR92" s="37"/>
      <c r="BS92" s="111"/>
      <c r="BT92" s="37"/>
      <c r="BU92" s="78"/>
      <c r="BV92" s="37"/>
      <c r="BW92" s="78"/>
      <c r="BX92" s="2"/>
      <c r="BY92" s="37"/>
      <c r="BZ92" s="78"/>
      <c r="CA92" s="248"/>
      <c r="CB92" s="78"/>
      <c r="CC92" s="37"/>
      <c r="CD92" s="78"/>
      <c r="CE92" s="2"/>
      <c r="CJ92" s="2"/>
      <c r="CK92" s="37"/>
      <c r="CL92" s="78"/>
      <c r="CM92" s="36"/>
      <c r="CN92" s="11"/>
      <c r="CO92" s="2"/>
      <c r="CP92" s="36"/>
      <c r="CQ92" s="11"/>
      <c r="CR92" s="6"/>
      <c r="CS92" s="11"/>
      <c r="CT92" s="2"/>
      <c r="CU92" s="36"/>
      <c r="CV92" s="11"/>
      <c r="CW92" s="36"/>
      <c r="CX92" s="11"/>
      <c r="CY92" s="163" t="s">
        <v>184</v>
      </c>
      <c r="CZ92" s="157">
        <v>3</v>
      </c>
      <c r="DA92" s="163" t="s">
        <v>184</v>
      </c>
      <c r="DB92" s="157">
        <v>3</v>
      </c>
      <c r="DC92" s="2"/>
      <c r="DD92" s="164">
        <v>29</v>
      </c>
      <c r="DK92" s="74"/>
      <c r="DL92" s="74"/>
      <c r="DM92" s="145"/>
      <c r="DN92" s="170"/>
      <c r="DO92" s="170"/>
      <c r="DP92" s="170"/>
      <c r="DQ92" s="16"/>
      <c r="DR92" s="79"/>
      <c r="DS92" s="74"/>
      <c r="DT92" s="145"/>
      <c r="DU92" s="170"/>
      <c r="DV92" s="170"/>
      <c r="DW92" s="170"/>
      <c r="DX92" s="16"/>
      <c r="DY92" s="79"/>
      <c r="DZ92" s="74"/>
      <c r="EA92" s="145"/>
      <c r="EB92" s="170"/>
      <c r="EC92" s="170"/>
      <c r="ED92" s="170"/>
      <c r="EE92" s="16"/>
    </row>
    <row r="93" spans="1:135" ht="22.5" customHeight="1">
      <c r="A93" s="114">
        <v>28</v>
      </c>
      <c r="B93" s="2"/>
      <c r="C93" s="179" t="s">
        <v>81</v>
      </c>
      <c r="D93" s="174">
        <v>6</v>
      </c>
      <c r="E93" s="125"/>
      <c r="F93" s="95"/>
      <c r="G93" s="179" t="s">
        <v>81</v>
      </c>
      <c r="H93" s="174">
        <v>6</v>
      </c>
      <c r="I93" s="179" t="s">
        <v>81</v>
      </c>
      <c r="J93" s="174">
        <v>6</v>
      </c>
      <c r="K93" s="2"/>
      <c r="M93" s="1"/>
      <c r="Q93" s="1"/>
      <c r="S93" s="1"/>
      <c r="T93" s="2"/>
      <c r="U93" s="42"/>
      <c r="V93" s="43"/>
      <c r="W93" s="211"/>
      <c r="X93" s="11"/>
      <c r="Y93" s="6" t="s">
        <v>186</v>
      </c>
      <c r="Z93" s="11"/>
      <c r="AA93" s="6" t="s">
        <v>186</v>
      </c>
      <c r="AB93" s="11"/>
      <c r="AC93" s="2"/>
      <c r="AD93" s="42"/>
      <c r="AE93" s="43"/>
      <c r="AF93" s="42"/>
      <c r="AG93" s="43"/>
      <c r="AH93" s="2"/>
      <c r="AI93" s="44"/>
      <c r="AJ93" s="110"/>
      <c r="AK93" s="36"/>
      <c r="AL93" s="11"/>
      <c r="AM93" s="44"/>
      <c r="AN93" s="110"/>
      <c r="AO93" s="36"/>
      <c r="AP93" s="11"/>
      <c r="AQ93" s="2"/>
      <c r="AR93" s="2"/>
      <c r="AS93" s="97"/>
      <c r="AT93" s="2"/>
      <c r="AU93" s="97"/>
      <c r="AV93" s="2"/>
      <c r="AW93" s="97"/>
      <c r="AX93" s="2"/>
      <c r="AY93" s="97"/>
      <c r="AZ93" s="2"/>
      <c r="BA93" s="97"/>
      <c r="BB93" s="2"/>
      <c r="BC93" s="97"/>
      <c r="BE93" s="36" t="s">
        <v>53</v>
      </c>
      <c r="BF93" s="45"/>
      <c r="BG93" s="36" t="s">
        <v>53</v>
      </c>
      <c r="BH93" s="45"/>
      <c r="BI93" s="36" t="s">
        <v>53</v>
      </c>
      <c r="BJ93" s="45"/>
      <c r="BK93" s="36" t="s">
        <v>53</v>
      </c>
      <c r="BL93" s="45"/>
      <c r="BM93" s="36" t="s">
        <v>53</v>
      </c>
      <c r="BN93" s="45"/>
      <c r="BO93" s="36" t="s">
        <v>53</v>
      </c>
      <c r="BP93" s="45"/>
      <c r="BQ93" s="2"/>
      <c r="BR93" s="158" t="s">
        <v>78</v>
      </c>
      <c r="BS93" s="157">
        <v>3</v>
      </c>
      <c r="BT93" s="158" t="s">
        <v>78</v>
      </c>
      <c r="BU93" s="157">
        <v>3</v>
      </c>
      <c r="BV93" s="158" t="s">
        <v>78</v>
      </c>
      <c r="BW93" s="157">
        <v>3</v>
      </c>
      <c r="BX93" s="2"/>
      <c r="BY93" s="163" t="s">
        <v>188</v>
      </c>
      <c r="BZ93" s="40">
        <v>4</v>
      </c>
      <c r="CA93" s="163" t="s">
        <v>188</v>
      </c>
      <c r="CB93" s="40">
        <v>4</v>
      </c>
      <c r="CC93" s="163" t="s">
        <v>188</v>
      </c>
      <c r="CD93" s="40">
        <v>4</v>
      </c>
      <c r="CE93" s="2"/>
      <c r="CJ93" s="2"/>
      <c r="CK93" s="158" t="s">
        <v>129</v>
      </c>
      <c r="CL93" s="157">
        <v>3</v>
      </c>
      <c r="CM93" s="36"/>
      <c r="CN93" s="11"/>
      <c r="CO93" s="2"/>
      <c r="CP93" s="37"/>
      <c r="CQ93" s="78"/>
      <c r="CR93" s="212"/>
      <c r="CS93" s="78"/>
      <c r="CT93" s="2"/>
      <c r="CU93" s="36"/>
      <c r="CV93" s="11"/>
      <c r="CW93" s="36"/>
      <c r="CX93" s="11"/>
      <c r="CY93" s="44"/>
      <c r="CZ93" s="45"/>
      <c r="DA93" s="44"/>
      <c r="DB93" s="45"/>
      <c r="DC93" s="2"/>
      <c r="DD93" s="164">
        <v>28</v>
      </c>
      <c r="DK93" s="74"/>
      <c r="DL93" s="74"/>
      <c r="DM93" s="145"/>
      <c r="DN93" s="170"/>
      <c r="DO93" s="170"/>
      <c r="DP93" s="170"/>
      <c r="DQ93" s="16"/>
      <c r="DR93" s="79"/>
      <c r="DS93" s="74"/>
      <c r="DT93" s="145"/>
      <c r="DU93" s="170"/>
      <c r="DV93" s="170"/>
      <c r="DW93" s="170"/>
      <c r="DX93" s="16"/>
      <c r="DY93" s="79"/>
      <c r="DZ93" s="74"/>
      <c r="EA93" s="145"/>
      <c r="EB93" s="170"/>
      <c r="EC93" s="170"/>
      <c r="ED93" s="170"/>
      <c r="EE93" s="16"/>
    </row>
    <row r="94" spans="1:135" ht="22.5" customHeight="1" thickBot="1">
      <c r="A94" s="114">
        <v>27</v>
      </c>
      <c r="B94" s="2"/>
      <c r="C94" s="59" t="s">
        <v>82</v>
      </c>
      <c r="D94" s="116"/>
      <c r="E94" s="125"/>
      <c r="F94" s="95"/>
      <c r="G94" s="59" t="s">
        <v>82</v>
      </c>
      <c r="H94" s="116"/>
      <c r="I94" s="59" t="s">
        <v>82</v>
      </c>
      <c r="J94" s="116"/>
      <c r="K94" s="2"/>
      <c r="M94" s="1"/>
      <c r="Q94" s="1"/>
      <c r="S94" s="1"/>
      <c r="T94" s="2"/>
      <c r="U94" s="159" t="s">
        <v>88</v>
      </c>
      <c r="V94" s="157">
        <v>4</v>
      </c>
      <c r="W94" s="122"/>
      <c r="X94" s="119"/>
      <c r="Y94" s="212"/>
      <c r="Z94" s="78"/>
      <c r="AA94" s="212"/>
      <c r="AB94" s="78"/>
      <c r="AC94" s="2"/>
      <c r="AD94" s="177" t="s">
        <v>192</v>
      </c>
      <c r="AE94" s="160">
        <v>1</v>
      </c>
      <c r="AF94" s="177" t="s">
        <v>192</v>
      </c>
      <c r="AG94" s="160">
        <v>1</v>
      </c>
      <c r="AH94" s="2"/>
      <c r="AI94" s="44"/>
      <c r="AJ94" s="110"/>
      <c r="AK94" s="36"/>
      <c r="AL94" s="11"/>
      <c r="AM94" s="44"/>
      <c r="AN94" s="110"/>
      <c r="AO94" s="36"/>
      <c r="AP94" s="11"/>
      <c r="AQ94" s="2"/>
      <c r="AR94" s="2"/>
      <c r="AS94" s="97"/>
      <c r="AT94" s="2"/>
      <c r="AU94" s="97"/>
      <c r="AV94" s="2"/>
      <c r="AW94" s="97"/>
      <c r="AX94" s="2"/>
      <c r="AY94" s="97"/>
      <c r="AZ94" s="2"/>
      <c r="BA94" s="97"/>
      <c r="BB94" s="2"/>
      <c r="BC94" s="97"/>
      <c r="BD94" s="2"/>
      <c r="BE94" s="5"/>
      <c r="BF94" s="45"/>
      <c r="BG94" s="5"/>
      <c r="BH94" s="45"/>
      <c r="BI94" s="5"/>
      <c r="BJ94" s="45"/>
      <c r="BK94" s="5"/>
      <c r="BL94" s="45"/>
      <c r="BM94" s="5"/>
      <c r="BN94" s="45"/>
      <c r="BO94" s="5"/>
      <c r="BP94" s="45"/>
      <c r="BQ94" s="2"/>
      <c r="BR94" s="36" t="s">
        <v>190</v>
      </c>
      <c r="BS94" s="11"/>
      <c r="BT94" s="36" t="s">
        <v>190</v>
      </c>
      <c r="BU94" s="11"/>
      <c r="BV94" s="36" t="s">
        <v>190</v>
      </c>
      <c r="BW94" s="11"/>
      <c r="BX94" s="2"/>
      <c r="BY94" s="5"/>
      <c r="BZ94" s="41"/>
      <c r="CA94" s="5"/>
      <c r="CB94" s="41"/>
      <c r="CC94" s="5"/>
      <c r="CD94" s="41"/>
      <c r="CE94" s="2"/>
      <c r="CJ94" s="2"/>
      <c r="CK94" s="36" t="s">
        <v>135</v>
      </c>
      <c r="CL94" s="11"/>
      <c r="CM94" s="36"/>
      <c r="CN94" s="11"/>
      <c r="CO94" s="2"/>
      <c r="CP94" s="159" t="s">
        <v>179</v>
      </c>
      <c r="CQ94" s="157">
        <v>3</v>
      </c>
      <c r="CR94" s="177" t="s">
        <v>192</v>
      </c>
      <c r="CS94" s="160">
        <v>1</v>
      </c>
      <c r="CT94" s="2"/>
      <c r="CU94" s="36"/>
      <c r="CV94" s="11"/>
      <c r="CW94" s="36"/>
      <c r="CX94" s="11"/>
      <c r="CY94" s="42"/>
      <c r="CZ94" s="43"/>
      <c r="DA94" s="42"/>
      <c r="DB94" s="43"/>
      <c r="DC94" s="2"/>
      <c r="DD94" s="164">
        <v>27</v>
      </c>
      <c r="DK94" s="74"/>
      <c r="DL94" s="74"/>
      <c r="DM94" s="146"/>
      <c r="DN94" s="138"/>
      <c r="DO94" s="138"/>
      <c r="DP94" s="138"/>
      <c r="DQ94" s="15"/>
      <c r="DR94" s="79"/>
      <c r="DS94" s="74"/>
      <c r="DT94" s="146"/>
      <c r="DU94" s="138"/>
      <c r="DV94" s="138"/>
      <c r="DW94" s="138"/>
      <c r="DX94" s="15"/>
      <c r="DY94" s="79"/>
      <c r="DZ94" s="74"/>
      <c r="EA94" s="146"/>
      <c r="EB94" s="138"/>
      <c r="EC94" s="138"/>
      <c r="ED94" s="138"/>
      <c r="EE94" s="15"/>
    </row>
    <row r="95" spans="1:135" ht="22.5" customHeight="1" thickTop="1">
      <c r="A95" s="114">
        <v>26</v>
      </c>
      <c r="B95" s="2"/>
      <c r="C95" s="125"/>
      <c r="D95" s="116"/>
      <c r="E95" s="200"/>
      <c r="F95" s="94"/>
      <c r="G95" s="125"/>
      <c r="H95" s="116"/>
      <c r="I95" s="125"/>
      <c r="J95" s="116"/>
      <c r="K95" s="2"/>
      <c r="M95" s="1"/>
      <c r="Q95" s="1"/>
      <c r="S95" s="1"/>
      <c r="T95" s="2"/>
      <c r="U95" s="6" t="s">
        <v>154</v>
      </c>
      <c r="V95" s="11"/>
      <c r="W95" s="158" t="s">
        <v>88</v>
      </c>
      <c r="X95" s="157">
        <v>9</v>
      </c>
      <c r="Y95" s="173" t="s">
        <v>15</v>
      </c>
      <c r="Z95" s="174">
        <v>1</v>
      </c>
      <c r="AA95" s="173" t="s">
        <v>15</v>
      </c>
      <c r="AB95" s="174">
        <v>1</v>
      </c>
      <c r="AC95" s="2"/>
      <c r="AD95" s="158" t="s">
        <v>119</v>
      </c>
      <c r="AE95" s="157">
        <v>2</v>
      </c>
      <c r="AF95" s="158" t="s">
        <v>119</v>
      </c>
      <c r="AG95" s="157">
        <v>2</v>
      </c>
      <c r="AH95" s="2"/>
      <c r="AI95" s="57"/>
      <c r="AJ95" s="111"/>
      <c r="AK95" s="36"/>
      <c r="AL95" s="11"/>
      <c r="AM95" s="57"/>
      <c r="AN95" s="111"/>
      <c r="AO95" s="36"/>
      <c r="AP95" s="11"/>
      <c r="AQ95" s="2"/>
      <c r="AR95" s="2"/>
      <c r="AS95" s="97"/>
      <c r="AT95" s="2"/>
      <c r="AU95" s="97"/>
      <c r="AV95" s="2"/>
      <c r="AW95" s="97"/>
      <c r="AX95" s="2"/>
      <c r="AY95" s="97"/>
      <c r="AZ95" s="2"/>
      <c r="BA95" s="97"/>
      <c r="BB95" s="2"/>
      <c r="BC95" s="97"/>
      <c r="BD95" s="2"/>
      <c r="BE95" s="42"/>
      <c r="BF95" s="43"/>
      <c r="BG95" s="42"/>
      <c r="BH95" s="43"/>
      <c r="BI95" s="42"/>
      <c r="BJ95" s="43"/>
      <c r="BK95" s="42"/>
      <c r="BL95" s="43"/>
      <c r="BM95" s="42"/>
      <c r="BN95" s="43"/>
      <c r="BO95" s="42"/>
      <c r="BP95" s="43"/>
      <c r="BR95" s="37"/>
      <c r="BS95" s="78"/>
      <c r="BT95" s="37"/>
      <c r="BU95" s="78"/>
      <c r="BV95" s="37"/>
      <c r="BW95" s="78"/>
      <c r="BX95" s="2"/>
      <c r="BY95" s="36"/>
      <c r="BZ95" s="110"/>
      <c r="CA95" s="36"/>
      <c r="CB95" s="110"/>
      <c r="CC95" s="36"/>
      <c r="CD95" s="110"/>
      <c r="CE95" s="2"/>
      <c r="CJ95" s="2"/>
      <c r="CK95" s="37"/>
      <c r="CL95" s="78"/>
      <c r="CM95" s="36"/>
      <c r="CN95" s="11"/>
      <c r="CO95" s="2"/>
      <c r="CP95" s="6"/>
      <c r="CQ95" s="11"/>
      <c r="CR95" s="158" t="s">
        <v>196</v>
      </c>
      <c r="CS95" s="157">
        <v>5</v>
      </c>
      <c r="CT95" s="2"/>
      <c r="CU95" s="36"/>
      <c r="CV95" s="11"/>
      <c r="CW95" s="36"/>
      <c r="CX95" s="11"/>
      <c r="CY95" s="217" t="s">
        <v>197</v>
      </c>
      <c r="CZ95" s="157">
        <v>2</v>
      </c>
      <c r="DA95" s="217" t="s">
        <v>197</v>
      </c>
      <c r="DB95" s="157">
        <v>2</v>
      </c>
      <c r="DC95" s="2"/>
      <c r="DD95" s="164">
        <v>26</v>
      </c>
      <c r="DK95" s="74"/>
      <c r="DL95" s="74"/>
      <c r="DM95" s="61"/>
      <c r="DN95" s="69"/>
      <c r="DO95" s="69"/>
      <c r="DP95" s="69"/>
      <c r="DQ95" s="70"/>
      <c r="DR95" s="79"/>
      <c r="DS95" s="74"/>
      <c r="DT95" s="61"/>
      <c r="DU95" s="69"/>
      <c r="DV95" s="69"/>
      <c r="DW95" s="69"/>
      <c r="DX95" s="70"/>
      <c r="DY95" s="79"/>
      <c r="DZ95" s="74"/>
      <c r="EA95" s="61"/>
      <c r="EB95" s="69"/>
      <c r="EC95" s="69"/>
      <c r="ED95" s="69"/>
      <c r="EE95" s="70"/>
    </row>
    <row r="96" spans="1:135" ht="22.5" customHeight="1">
      <c r="A96" s="114">
        <v>25</v>
      </c>
      <c r="B96" s="2"/>
      <c r="C96" s="125"/>
      <c r="D96" s="116"/>
      <c r="E96" s="173" t="s">
        <v>198</v>
      </c>
      <c r="F96" s="174">
        <v>6</v>
      </c>
      <c r="G96" s="125"/>
      <c r="H96" s="116"/>
      <c r="I96" s="125"/>
      <c r="J96" s="116"/>
      <c r="K96" s="2"/>
      <c r="M96" s="1"/>
      <c r="Q96" s="1"/>
      <c r="S96" s="1"/>
      <c r="T96" s="2"/>
      <c r="U96" s="6" t="s">
        <v>186</v>
      </c>
      <c r="V96" s="11"/>
      <c r="W96" s="36" t="s">
        <v>154</v>
      </c>
      <c r="X96" s="11"/>
      <c r="Y96" s="181" t="s">
        <v>199</v>
      </c>
      <c r="Z96" s="174">
        <v>2</v>
      </c>
      <c r="AA96" s="181" t="s">
        <v>199</v>
      </c>
      <c r="AB96" s="174">
        <v>2</v>
      </c>
      <c r="AC96" s="2"/>
      <c r="AD96" s="37" t="s">
        <v>225</v>
      </c>
      <c r="AE96" s="43"/>
      <c r="AF96" s="37" t="s">
        <v>225</v>
      </c>
      <c r="AG96" s="43"/>
      <c r="AH96" s="2"/>
      <c r="AI96" s="178" t="s">
        <v>47</v>
      </c>
      <c r="AJ96" s="40">
        <v>2</v>
      </c>
      <c r="AK96" s="36"/>
      <c r="AL96" s="11"/>
      <c r="AM96" s="178" t="s">
        <v>47</v>
      </c>
      <c r="AN96" s="40">
        <v>2</v>
      </c>
      <c r="AO96" s="36"/>
      <c r="AP96" s="11"/>
      <c r="AQ96" s="2"/>
      <c r="AR96" s="2"/>
      <c r="AS96" s="97"/>
      <c r="AT96" s="2"/>
      <c r="AU96" s="97"/>
      <c r="AV96" s="2"/>
      <c r="AW96" s="97"/>
      <c r="AX96" s="2"/>
      <c r="AY96" s="97"/>
      <c r="AZ96" s="2"/>
      <c r="BA96" s="97"/>
      <c r="BB96" s="2"/>
      <c r="BC96" s="97"/>
      <c r="BD96" s="2"/>
      <c r="BE96" s="177" t="s">
        <v>25</v>
      </c>
      <c r="BF96" s="160">
        <v>1</v>
      </c>
      <c r="BG96" s="177" t="s">
        <v>25</v>
      </c>
      <c r="BH96" s="160">
        <v>1</v>
      </c>
      <c r="BI96" s="177" t="s">
        <v>25</v>
      </c>
      <c r="BJ96" s="160">
        <v>1</v>
      </c>
      <c r="BK96" s="177" t="s">
        <v>25</v>
      </c>
      <c r="BL96" s="160">
        <v>1</v>
      </c>
      <c r="BM96" s="177" t="s">
        <v>25</v>
      </c>
      <c r="BN96" s="160">
        <v>1</v>
      </c>
      <c r="BO96" s="177" t="s">
        <v>25</v>
      </c>
      <c r="BP96" s="160">
        <v>1</v>
      </c>
      <c r="BR96" s="158" t="s">
        <v>78</v>
      </c>
      <c r="BS96" s="157">
        <v>3</v>
      </c>
      <c r="BT96" s="158" t="s">
        <v>78</v>
      </c>
      <c r="BU96" s="157">
        <v>3</v>
      </c>
      <c r="BV96" s="158" t="s">
        <v>78</v>
      </c>
      <c r="BW96" s="157">
        <v>3</v>
      </c>
      <c r="BX96" s="2"/>
      <c r="BY96" s="37"/>
      <c r="BZ96" s="111"/>
      <c r="CA96" s="37"/>
      <c r="CB96" s="111"/>
      <c r="CC96" s="37"/>
      <c r="CD96" s="111"/>
      <c r="CE96" s="2"/>
      <c r="CJ96" s="2"/>
      <c r="CK96" s="163" t="s">
        <v>142</v>
      </c>
      <c r="CL96" s="157">
        <v>3</v>
      </c>
      <c r="CM96" s="36"/>
      <c r="CN96" s="11"/>
      <c r="CO96" s="2"/>
      <c r="CP96" s="212"/>
      <c r="CQ96" s="78"/>
      <c r="CR96" s="5"/>
      <c r="CS96" s="45"/>
      <c r="CT96" s="2"/>
      <c r="CU96" s="36"/>
      <c r="CV96" s="11"/>
      <c r="CW96" s="36"/>
      <c r="CX96" s="11"/>
      <c r="CY96" s="4"/>
      <c r="CZ96" s="43"/>
      <c r="DA96" s="4"/>
      <c r="DB96" s="43"/>
      <c r="DC96" s="2"/>
      <c r="DD96" s="164">
        <v>25</v>
      </c>
      <c r="DK96" s="74"/>
      <c r="DL96" s="74"/>
      <c r="DM96" s="55"/>
      <c r="DN96" s="167"/>
      <c r="DO96" s="167"/>
      <c r="DP96" s="167"/>
      <c r="DQ96" s="64"/>
      <c r="DR96" s="79"/>
      <c r="DS96" s="74"/>
      <c r="DT96" s="55"/>
      <c r="DU96" s="167"/>
      <c r="DV96" s="167"/>
      <c r="DW96" s="167"/>
      <c r="DX96" s="64"/>
      <c r="DY96" s="79"/>
      <c r="DZ96" s="74"/>
      <c r="EA96" s="55"/>
      <c r="EB96" s="167"/>
      <c r="EC96" s="167"/>
      <c r="ED96" s="167"/>
      <c r="EE96" s="64"/>
    </row>
    <row r="97" spans="1:135" ht="22.5" customHeight="1">
      <c r="A97" s="114">
        <v>24</v>
      </c>
      <c r="B97" s="2"/>
      <c r="C97" s="125"/>
      <c r="D97" s="116"/>
      <c r="E97" s="39"/>
      <c r="F97" s="95"/>
      <c r="G97" s="125"/>
      <c r="H97" s="116"/>
      <c r="I97" s="125"/>
      <c r="J97" s="116"/>
      <c r="K97" s="2"/>
      <c r="M97" s="1"/>
      <c r="Q97" s="1"/>
      <c r="S97" s="1"/>
      <c r="T97" s="2"/>
      <c r="U97" s="212"/>
      <c r="V97" s="78"/>
      <c r="W97" s="36" t="s">
        <v>157</v>
      </c>
      <c r="X97" s="11"/>
      <c r="Y97" s="208"/>
      <c r="Z97" s="96"/>
      <c r="AA97" s="208"/>
      <c r="AB97" s="96"/>
      <c r="AC97" s="2"/>
      <c r="AD97" s="158" t="s">
        <v>229</v>
      </c>
      <c r="AE97" s="157">
        <v>1</v>
      </c>
      <c r="AF97" s="158" t="s">
        <v>229</v>
      </c>
      <c r="AG97" s="157">
        <v>1</v>
      </c>
      <c r="AH97" s="2"/>
      <c r="AI97" s="42"/>
      <c r="AJ97" s="148"/>
      <c r="AK97" s="36"/>
      <c r="AL97" s="11"/>
      <c r="AM97" s="42"/>
      <c r="AN97" s="148"/>
      <c r="AO97" s="36"/>
      <c r="AP97" s="11"/>
      <c r="AQ97" s="2"/>
      <c r="AR97" s="2"/>
      <c r="AS97" s="97"/>
      <c r="AT97" s="2"/>
      <c r="AU97" s="97"/>
      <c r="AV97" s="2"/>
      <c r="AW97" s="97"/>
      <c r="AX97" s="2"/>
      <c r="AY97" s="97"/>
      <c r="AZ97" s="2"/>
      <c r="BA97" s="97"/>
      <c r="BB97" s="2"/>
      <c r="BC97" s="97"/>
      <c r="BE97" s="158" t="s">
        <v>201</v>
      </c>
      <c r="BF97" s="157">
        <v>3</v>
      </c>
      <c r="BG97" s="158" t="s">
        <v>201</v>
      </c>
      <c r="BH97" s="157">
        <v>3</v>
      </c>
      <c r="BI97" s="158" t="s">
        <v>201</v>
      </c>
      <c r="BJ97" s="157">
        <v>3</v>
      </c>
      <c r="BK97" s="158" t="s">
        <v>201</v>
      </c>
      <c r="BL97" s="157">
        <v>3</v>
      </c>
      <c r="BM97" s="158" t="s">
        <v>201</v>
      </c>
      <c r="BN97" s="157">
        <v>3</v>
      </c>
      <c r="BO97" s="158" t="s">
        <v>201</v>
      </c>
      <c r="BP97" s="157">
        <v>3</v>
      </c>
      <c r="BQ97" s="2"/>
      <c r="BR97" s="36" t="s">
        <v>202</v>
      </c>
      <c r="BS97" s="11"/>
      <c r="BT97" s="36" t="s">
        <v>202</v>
      </c>
      <c r="BU97" s="11"/>
      <c r="BV97" s="36" t="s">
        <v>202</v>
      </c>
      <c r="BW97" s="11"/>
      <c r="BX97" s="2"/>
      <c r="BY97" s="163" t="s">
        <v>203</v>
      </c>
      <c r="BZ97" s="157">
        <v>2</v>
      </c>
      <c r="CA97" s="163" t="s">
        <v>203</v>
      </c>
      <c r="CB97" s="157">
        <v>2</v>
      </c>
      <c r="CC97" s="163" t="s">
        <v>203</v>
      </c>
      <c r="CD97" s="157">
        <v>2</v>
      </c>
      <c r="CE97" s="2"/>
      <c r="CJ97" s="2"/>
      <c r="CK97" s="36" t="s">
        <v>141</v>
      </c>
      <c r="CL97" s="11"/>
      <c r="CM97" s="37"/>
      <c r="CN97" s="78"/>
      <c r="CO97" s="2"/>
      <c r="CP97" s="177" t="s">
        <v>192</v>
      </c>
      <c r="CQ97" s="160">
        <v>1</v>
      </c>
      <c r="CR97" s="36"/>
      <c r="CS97" s="11"/>
      <c r="CT97" s="2"/>
      <c r="CU97" s="5"/>
      <c r="CV97" s="45"/>
      <c r="CW97" s="5"/>
      <c r="CX97" s="45"/>
      <c r="CY97" s="163" t="s">
        <v>205</v>
      </c>
      <c r="CZ97" s="40">
        <v>2</v>
      </c>
      <c r="DA97" s="163" t="s">
        <v>205</v>
      </c>
      <c r="DB97" s="40">
        <v>2</v>
      </c>
      <c r="DC97" s="2"/>
      <c r="DD97" s="164">
        <v>24</v>
      </c>
      <c r="DK97" s="74"/>
      <c r="DL97" s="74"/>
      <c r="DM97" s="67"/>
      <c r="DN97" s="167"/>
      <c r="DO97" s="167"/>
      <c r="DP97" s="167"/>
      <c r="DQ97" s="64"/>
      <c r="DR97" s="79"/>
      <c r="DS97" s="74"/>
      <c r="DT97" s="67"/>
      <c r="DU97" s="167"/>
      <c r="DV97" s="167"/>
      <c r="DW97" s="167"/>
      <c r="DX97" s="64"/>
      <c r="DY97" s="79"/>
      <c r="DZ97" s="74"/>
      <c r="EA97" s="67"/>
      <c r="EB97" s="167"/>
      <c r="EC97" s="167"/>
      <c r="ED97" s="167"/>
      <c r="EE97" s="64"/>
    </row>
    <row r="98" spans="1:135" ht="22.5" customHeight="1">
      <c r="A98" s="114">
        <v>23</v>
      </c>
      <c r="B98" s="2"/>
      <c r="C98" s="200"/>
      <c r="D98" s="96"/>
      <c r="E98" s="39"/>
      <c r="F98" s="95"/>
      <c r="G98" s="200"/>
      <c r="H98" s="96"/>
      <c r="I98" s="200"/>
      <c r="J98" s="96"/>
      <c r="K98" s="2"/>
      <c r="M98" s="1"/>
      <c r="O98" s="1"/>
      <c r="Q98" s="1"/>
      <c r="S98" s="1"/>
      <c r="T98" s="2"/>
      <c r="U98" s="173" t="s">
        <v>15</v>
      </c>
      <c r="V98" s="174">
        <v>1</v>
      </c>
      <c r="W98" s="5"/>
      <c r="X98" s="45"/>
      <c r="Y98" s="157" t="s">
        <v>207</v>
      </c>
      <c r="Z98" s="157">
        <v>4</v>
      </c>
      <c r="AA98" s="157" t="s">
        <v>207</v>
      </c>
      <c r="AB98" s="157">
        <v>4</v>
      </c>
      <c r="AC98" s="2"/>
      <c r="AD98" s="178" t="s">
        <v>119</v>
      </c>
      <c r="AE98" s="157">
        <v>6</v>
      </c>
      <c r="AF98" s="178" t="s">
        <v>119</v>
      </c>
      <c r="AG98" s="157">
        <v>6</v>
      </c>
      <c r="AH98" s="2"/>
      <c r="AI98" s="177" t="s">
        <v>25</v>
      </c>
      <c r="AJ98" s="160">
        <v>1</v>
      </c>
      <c r="AK98" s="36"/>
      <c r="AL98" s="11"/>
      <c r="AM98" s="177" t="s">
        <v>25</v>
      </c>
      <c r="AN98" s="160">
        <v>1</v>
      </c>
      <c r="AO98" s="36"/>
      <c r="AP98" s="11"/>
      <c r="AQ98" s="2"/>
      <c r="AR98" s="2"/>
      <c r="AS98" s="97"/>
      <c r="AT98" s="2"/>
      <c r="AU98" s="97"/>
      <c r="AV98" s="2"/>
      <c r="AW98" s="97"/>
      <c r="AX98" s="2"/>
      <c r="AY98" s="97"/>
      <c r="AZ98" s="2"/>
      <c r="BA98" s="97"/>
      <c r="BB98" s="2"/>
      <c r="BC98" s="97"/>
      <c r="BD98" s="2"/>
      <c r="BE98" s="5"/>
      <c r="BF98" s="45"/>
      <c r="BG98" s="5"/>
      <c r="BH98" s="45"/>
      <c r="BI98" s="5"/>
      <c r="BJ98" s="45"/>
      <c r="BK98" s="5"/>
      <c r="BL98" s="45"/>
      <c r="BM98" s="5"/>
      <c r="BN98" s="45"/>
      <c r="BO98" s="5"/>
      <c r="BP98" s="45"/>
      <c r="BR98" s="42"/>
      <c r="BS98" s="43"/>
      <c r="BT98" s="42"/>
      <c r="BU98" s="43"/>
      <c r="BV98" s="42"/>
      <c r="BW98" s="43"/>
      <c r="BX98" s="2"/>
      <c r="BY98" s="37" t="s">
        <v>208</v>
      </c>
      <c r="BZ98" s="78"/>
      <c r="CA98" s="37" t="s">
        <v>208</v>
      </c>
      <c r="CB98" s="78"/>
      <c r="CC98" s="37" t="s">
        <v>208</v>
      </c>
      <c r="CD98" s="78"/>
      <c r="CE98" s="2"/>
      <c r="CJ98" s="2"/>
      <c r="CK98" s="37"/>
      <c r="CL98" s="78"/>
      <c r="CM98" s="177" t="s">
        <v>15</v>
      </c>
      <c r="CN98" s="160">
        <v>1</v>
      </c>
      <c r="CO98" s="2"/>
      <c r="CP98" s="223" t="s">
        <v>196</v>
      </c>
      <c r="CQ98" s="11">
        <v>5</v>
      </c>
      <c r="CR98" s="36"/>
      <c r="CS98" s="11"/>
      <c r="CT98" s="2"/>
      <c r="CU98" s="42"/>
      <c r="CV98" s="43"/>
      <c r="CW98" s="42"/>
      <c r="CX98" s="43"/>
      <c r="CY98" s="37"/>
      <c r="CZ98" s="111"/>
      <c r="DA98" s="37"/>
      <c r="DB98" s="111"/>
      <c r="DC98" s="2"/>
      <c r="DD98" s="164">
        <v>23</v>
      </c>
      <c r="DF98" s="71"/>
      <c r="DK98" s="74"/>
      <c r="DL98" s="74"/>
      <c r="DM98" s="143">
        <v>50</v>
      </c>
      <c r="DN98" s="167">
        <v>50</v>
      </c>
      <c r="DO98" s="167">
        <v>50</v>
      </c>
      <c r="DP98" s="167">
        <v>50</v>
      </c>
      <c r="DQ98" s="64">
        <v>50</v>
      </c>
      <c r="DR98" s="79"/>
      <c r="DS98" s="74"/>
      <c r="DT98" s="143">
        <v>75</v>
      </c>
      <c r="DU98" s="167">
        <v>75</v>
      </c>
      <c r="DV98" s="167">
        <v>75</v>
      </c>
      <c r="DW98" s="167">
        <v>75</v>
      </c>
      <c r="DX98" s="64">
        <v>75</v>
      </c>
      <c r="DY98" s="79"/>
      <c r="DZ98" s="74"/>
      <c r="EA98" s="143">
        <v>25</v>
      </c>
      <c r="EB98" s="167">
        <v>25</v>
      </c>
      <c r="EC98" s="167">
        <v>25</v>
      </c>
      <c r="ED98" s="167">
        <v>25</v>
      </c>
      <c r="EE98" s="64">
        <v>25</v>
      </c>
    </row>
    <row r="99" spans="1:135" ht="22.5" customHeight="1">
      <c r="A99" s="114">
        <v>22</v>
      </c>
      <c r="B99" s="2"/>
      <c r="C99" s="175" t="s">
        <v>15</v>
      </c>
      <c r="D99" s="176">
        <v>1</v>
      </c>
      <c r="E99" s="39"/>
      <c r="F99" s="95"/>
      <c r="G99" s="175" t="s">
        <v>15</v>
      </c>
      <c r="H99" s="176">
        <v>1</v>
      </c>
      <c r="I99" s="175" t="s">
        <v>15</v>
      </c>
      <c r="J99" s="176">
        <v>1</v>
      </c>
      <c r="K99" s="2"/>
      <c r="M99" s="1"/>
      <c r="O99" s="1"/>
      <c r="Q99" s="1"/>
      <c r="S99" s="1"/>
      <c r="T99" s="2"/>
      <c r="U99" s="181" t="s">
        <v>199</v>
      </c>
      <c r="V99" s="174">
        <v>2</v>
      </c>
      <c r="W99" s="5"/>
      <c r="X99" s="45"/>
      <c r="Y99" s="11"/>
      <c r="Z99" s="36"/>
      <c r="AA99" s="11"/>
      <c r="AB99" s="36"/>
      <c r="AC99" s="2"/>
      <c r="AD99" s="215" t="s">
        <v>237</v>
      </c>
      <c r="AE99" s="11"/>
      <c r="AF99" s="215" t="s">
        <v>237</v>
      </c>
      <c r="AG99" s="11"/>
      <c r="AH99" s="2"/>
      <c r="AI99" s="177" t="s">
        <v>34</v>
      </c>
      <c r="AJ99" s="160">
        <v>1</v>
      </c>
      <c r="AK99" s="36"/>
      <c r="AL99" s="11"/>
      <c r="AM99" s="177" t="s">
        <v>34</v>
      </c>
      <c r="AN99" s="160">
        <v>1</v>
      </c>
      <c r="AO99" s="36"/>
      <c r="AP99" s="11"/>
      <c r="AQ99" s="2"/>
      <c r="BE99" s="42"/>
      <c r="BF99" s="43"/>
      <c r="BG99" s="42"/>
      <c r="BH99" s="43"/>
      <c r="BI99" s="42"/>
      <c r="BJ99" s="43"/>
      <c r="BK99" s="42"/>
      <c r="BL99" s="43"/>
      <c r="BM99" s="42"/>
      <c r="BN99" s="43"/>
      <c r="BO99" s="42"/>
      <c r="BP99" s="43"/>
      <c r="BQ99" s="2"/>
      <c r="BR99" s="158" t="s">
        <v>212</v>
      </c>
      <c r="BS99" s="157">
        <v>16</v>
      </c>
      <c r="BT99" s="158" t="s">
        <v>212</v>
      </c>
      <c r="BU99" s="157">
        <v>16</v>
      </c>
      <c r="BV99" s="158" t="s">
        <v>212</v>
      </c>
      <c r="BW99" s="157">
        <v>16</v>
      </c>
      <c r="BX99" s="2"/>
      <c r="BY99" s="158" t="s">
        <v>213</v>
      </c>
      <c r="BZ99" s="157">
        <v>5</v>
      </c>
      <c r="CA99" s="158" t="s">
        <v>213</v>
      </c>
      <c r="CB99" s="157">
        <v>5</v>
      </c>
      <c r="CC99" s="158" t="s">
        <v>213</v>
      </c>
      <c r="CD99" s="157">
        <v>5</v>
      </c>
      <c r="CE99" s="2"/>
      <c r="CJ99" s="2"/>
      <c r="CK99" s="158" t="s">
        <v>121</v>
      </c>
      <c r="CL99" s="157">
        <v>2</v>
      </c>
      <c r="CM99" s="163" t="s">
        <v>160</v>
      </c>
      <c r="CN99" s="157">
        <v>2</v>
      </c>
      <c r="CO99" s="2"/>
      <c r="CP99" s="36"/>
      <c r="CQ99" s="11"/>
      <c r="CR99" s="37"/>
      <c r="CS99" s="78"/>
      <c r="CT99" s="2"/>
      <c r="CU99" s="158" t="s">
        <v>84</v>
      </c>
      <c r="CV99" s="157">
        <v>10</v>
      </c>
      <c r="CW99" s="158" t="s">
        <v>84</v>
      </c>
      <c r="CX99" s="157">
        <v>10</v>
      </c>
      <c r="CY99" s="163" t="s">
        <v>214</v>
      </c>
      <c r="CZ99" s="157">
        <v>9</v>
      </c>
      <c r="DA99" s="163" t="s">
        <v>214</v>
      </c>
      <c r="DB99" s="157">
        <v>9</v>
      </c>
      <c r="DC99" s="2"/>
      <c r="DD99" s="164">
        <v>22</v>
      </c>
      <c r="DF99" s="71"/>
      <c r="DK99" s="74"/>
      <c r="DL99" s="74"/>
      <c r="DM99" s="143">
        <v>50</v>
      </c>
      <c r="DN99" s="167">
        <v>50</v>
      </c>
      <c r="DO99" s="167">
        <v>50</v>
      </c>
      <c r="DP99" s="167">
        <v>50</v>
      </c>
      <c r="DQ99" s="64">
        <v>50</v>
      </c>
      <c r="DR99" s="76"/>
      <c r="DS99" s="74"/>
      <c r="DT99" s="143">
        <v>25</v>
      </c>
      <c r="DU99" s="167">
        <v>25</v>
      </c>
      <c r="DV99" s="167">
        <v>25</v>
      </c>
      <c r="DW99" s="167">
        <v>25</v>
      </c>
      <c r="DX99" s="64">
        <v>25</v>
      </c>
      <c r="DY99" s="76"/>
      <c r="DZ99" s="74"/>
      <c r="EA99" s="143">
        <v>75</v>
      </c>
      <c r="EB99" s="167">
        <v>75</v>
      </c>
      <c r="EC99" s="167">
        <v>75</v>
      </c>
      <c r="ED99" s="167">
        <v>75</v>
      </c>
      <c r="EE99" s="64">
        <v>75</v>
      </c>
    </row>
    <row r="100" spans="1:135" ht="22.5" customHeight="1" thickBot="1">
      <c r="A100" s="114">
        <v>21</v>
      </c>
      <c r="B100" s="2"/>
      <c r="C100" s="175" t="s">
        <v>25</v>
      </c>
      <c r="D100" s="176">
        <v>1</v>
      </c>
      <c r="E100" s="39"/>
      <c r="F100" s="95"/>
      <c r="G100" s="175" t="s">
        <v>25</v>
      </c>
      <c r="H100" s="176">
        <v>1</v>
      </c>
      <c r="I100" s="175" t="s">
        <v>25</v>
      </c>
      <c r="J100" s="176">
        <v>1</v>
      </c>
      <c r="K100" s="2"/>
      <c r="T100" s="2"/>
      <c r="U100" s="208"/>
      <c r="V100" s="96"/>
      <c r="W100" s="36"/>
      <c r="X100" s="11"/>
      <c r="Y100" s="11"/>
      <c r="Z100" s="36"/>
      <c r="AA100" s="11"/>
      <c r="AB100" s="36"/>
      <c r="AD100" s="215"/>
      <c r="AE100" s="11"/>
      <c r="AF100" s="215"/>
      <c r="AG100" s="11"/>
      <c r="AH100" s="2"/>
      <c r="AI100" s="177" t="s">
        <v>35</v>
      </c>
      <c r="AJ100" s="160">
        <v>1</v>
      </c>
      <c r="AK100" s="36"/>
      <c r="AL100" s="11"/>
      <c r="AM100" s="177" t="s">
        <v>35</v>
      </c>
      <c r="AN100" s="160">
        <v>1</v>
      </c>
      <c r="AO100" s="36"/>
      <c r="AP100" s="11"/>
      <c r="BE100" s="158" t="s">
        <v>215</v>
      </c>
      <c r="BF100" s="157">
        <v>3</v>
      </c>
      <c r="BG100" s="158" t="s">
        <v>215</v>
      </c>
      <c r="BH100" s="157">
        <v>3</v>
      </c>
      <c r="BI100" s="158" t="s">
        <v>215</v>
      </c>
      <c r="BJ100" s="157">
        <v>3</v>
      </c>
      <c r="BK100" s="158" t="s">
        <v>215</v>
      </c>
      <c r="BL100" s="157">
        <v>3</v>
      </c>
      <c r="BM100" s="158" t="s">
        <v>215</v>
      </c>
      <c r="BN100" s="157">
        <v>3</v>
      </c>
      <c r="BO100" s="158" t="s">
        <v>215</v>
      </c>
      <c r="BP100" s="157">
        <v>3</v>
      </c>
      <c r="BQ100" s="2"/>
      <c r="BR100" s="36" t="s">
        <v>216</v>
      </c>
      <c r="BS100" s="11"/>
      <c r="BT100" s="36" t="s">
        <v>216</v>
      </c>
      <c r="BU100" s="11"/>
      <c r="BV100" s="36" t="s">
        <v>216</v>
      </c>
      <c r="BW100" s="11"/>
      <c r="BX100" s="2"/>
      <c r="BY100" s="36"/>
      <c r="BZ100" s="11"/>
      <c r="CA100" s="36"/>
      <c r="CB100" s="11"/>
      <c r="CC100" s="36"/>
      <c r="CD100" s="11"/>
      <c r="CE100" s="2"/>
      <c r="CJ100" s="2"/>
      <c r="CK100" s="37"/>
      <c r="CL100" s="78"/>
      <c r="CM100" s="57" t="s">
        <v>164</v>
      </c>
      <c r="CN100" s="78"/>
      <c r="CO100" s="2"/>
      <c r="CP100" s="36"/>
      <c r="CQ100" s="11"/>
      <c r="CR100" s="159" t="s">
        <v>217</v>
      </c>
      <c r="CS100" s="157">
        <v>3</v>
      </c>
      <c r="CT100" s="2"/>
      <c r="CU100" s="5"/>
      <c r="CV100" s="45"/>
      <c r="CW100" s="5"/>
      <c r="CX100" s="45"/>
      <c r="CY100" s="44" t="s">
        <v>114</v>
      </c>
      <c r="CZ100" s="11"/>
      <c r="DA100" s="44" t="s">
        <v>114</v>
      </c>
      <c r="DB100" s="11"/>
      <c r="DC100" s="2"/>
      <c r="DD100" s="164">
        <v>21</v>
      </c>
      <c r="DF100" s="71"/>
      <c r="DK100" s="74"/>
      <c r="DL100" s="74"/>
      <c r="DM100" s="55"/>
      <c r="DN100" s="73"/>
      <c r="DO100" s="73"/>
      <c r="DP100" s="73"/>
      <c r="DQ100" s="64"/>
      <c r="DR100" s="76"/>
      <c r="DS100" s="74"/>
      <c r="DT100" s="55"/>
      <c r="DU100" s="73"/>
      <c r="DV100" s="73"/>
      <c r="DW100" s="73"/>
      <c r="DX100" s="64"/>
      <c r="DY100" s="76"/>
      <c r="DZ100" s="74"/>
      <c r="EA100" s="55"/>
      <c r="EB100" s="73"/>
      <c r="EC100" s="73"/>
      <c r="ED100" s="73"/>
      <c r="EE100" s="64"/>
    </row>
    <row r="101" spans="1:135" ht="22.5" customHeight="1" thickTop="1" thickBot="1">
      <c r="A101" s="114">
        <v>20</v>
      </c>
      <c r="B101" s="2"/>
      <c r="C101" s="175" t="s">
        <v>26</v>
      </c>
      <c r="D101" s="176">
        <v>1</v>
      </c>
      <c r="E101" s="120"/>
      <c r="F101" s="94"/>
      <c r="G101" s="175" t="s">
        <v>26</v>
      </c>
      <c r="H101" s="176">
        <v>1</v>
      </c>
      <c r="I101" s="175" t="s">
        <v>26</v>
      </c>
      <c r="J101" s="176">
        <v>1</v>
      </c>
      <c r="K101" s="2"/>
      <c r="T101" s="2"/>
      <c r="U101" s="157" t="s">
        <v>207</v>
      </c>
      <c r="V101" s="157">
        <v>4</v>
      </c>
      <c r="W101" s="36"/>
      <c r="X101" s="11"/>
      <c r="Y101" s="78"/>
      <c r="Z101" s="37"/>
      <c r="AA101" s="78"/>
      <c r="AB101" s="37"/>
      <c r="AD101" s="80"/>
      <c r="AE101" s="118"/>
      <c r="AF101" s="80"/>
      <c r="AG101" s="118"/>
      <c r="AH101" s="2"/>
      <c r="AI101" s="158" t="s">
        <v>49</v>
      </c>
      <c r="AJ101" s="157">
        <v>11</v>
      </c>
      <c r="AK101" s="158" t="s">
        <v>51</v>
      </c>
      <c r="AL101" s="157">
        <v>2</v>
      </c>
      <c r="AM101" s="158" t="s">
        <v>49</v>
      </c>
      <c r="AN101" s="157">
        <v>11</v>
      </c>
      <c r="AO101" s="158" t="s">
        <v>51</v>
      </c>
      <c r="AP101" s="157">
        <v>2</v>
      </c>
      <c r="AQ101" s="2"/>
      <c r="BE101" s="5"/>
      <c r="BF101" s="45"/>
      <c r="BG101" s="5"/>
      <c r="BH101" s="45"/>
      <c r="BI101" s="5"/>
      <c r="BJ101" s="45"/>
      <c r="BK101" s="5"/>
      <c r="BL101" s="45"/>
      <c r="BM101" s="5"/>
      <c r="BN101" s="45"/>
      <c r="BO101" s="5"/>
      <c r="BP101" s="45"/>
      <c r="BQ101" s="2"/>
      <c r="BR101" s="36"/>
      <c r="BS101" s="11"/>
      <c r="BT101" s="36"/>
      <c r="BU101" s="11"/>
      <c r="BV101" s="36"/>
      <c r="BW101" s="11"/>
      <c r="BX101" s="2"/>
      <c r="BY101" s="36"/>
      <c r="BZ101" s="11"/>
      <c r="CA101" s="36"/>
      <c r="CB101" s="11"/>
      <c r="CC101" s="36"/>
      <c r="CD101" s="11"/>
      <c r="CE101" s="2"/>
      <c r="CJ101" s="2"/>
      <c r="CK101" s="163" t="s">
        <v>127</v>
      </c>
      <c r="CL101" s="157">
        <v>20</v>
      </c>
      <c r="CM101" s="163" t="s">
        <v>107</v>
      </c>
      <c r="CN101" s="157">
        <v>16</v>
      </c>
      <c r="CO101" s="2"/>
      <c r="CP101" s="36"/>
      <c r="CQ101" s="11"/>
      <c r="CR101" s="6"/>
      <c r="CS101" s="11"/>
      <c r="CT101" s="2"/>
      <c r="CU101" s="5"/>
      <c r="CV101" s="45"/>
      <c r="CW101" s="5"/>
      <c r="CX101" s="45"/>
      <c r="CY101" s="5"/>
      <c r="CZ101" s="45"/>
      <c r="DA101" s="5"/>
      <c r="DB101" s="45"/>
      <c r="DC101" s="2"/>
      <c r="DD101" s="164">
        <v>20</v>
      </c>
      <c r="DF101" s="71"/>
      <c r="DK101" s="74"/>
      <c r="DL101" s="74"/>
      <c r="DM101" s="147">
        <f>SUM(DM83:DM100)</f>
        <v>200</v>
      </c>
      <c r="DN101" s="13">
        <f>SUM(DN83:DN100)</f>
        <v>200</v>
      </c>
      <c r="DO101" s="13">
        <f>SUM(DO83:DO100)</f>
        <v>200</v>
      </c>
      <c r="DP101" s="13">
        <f>SUM(DP83:DP100)</f>
        <v>200</v>
      </c>
      <c r="DQ101" s="14">
        <f>SUM(DQ83:DQ100)</f>
        <v>200</v>
      </c>
      <c r="DR101" s="76"/>
      <c r="DS101" s="74"/>
      <c r="DT101" s="147">
        <f>SUM(DT83:DT100)</f>
        <v>200</v>
      </c>
      <c r="DU101" s="13">
        <f>SUM(DU83:DU100)</f>
        <v>200</v>
      </c>
      <c r="DV101" s="13">
        <f>SUM(DV83:DV100)</f>
        <v>200</v>
      </c>
      <c r="DW101" s="13">
        <f>SUM(DW83:DW100)</f>
        <v>200</v>
      </c>
      <c r="DX101" s="14">
        <f>SUM(DX83:DX100)</f>
        <v>200</v>
      </c>
      <c r="DY101" s="76"/>
      <c r="DZ101" s="74"/>
      <c r="EA101" s="147">
        <f>SUM(EA83:EA100)</f>
        <v>200</v>
      </c>
      <c r="EB101" s="13">
        <f>SUM(EB83:EB100)</f>
        <v>200</v>
      </c>
      <c r="EC101" s="13">
        <f>SUM(EC83:EC100)</f>
        <v>200</v>
      </c>
      <c r="ED101" s="13">
        <f>SUM(ED83:ED100)</f>
        <v>200</v>
      </c>
      <c r="EE101" s="14">
        <f>SUM(EE83:EE100)</f>
        <v>200</v>
      </c>
    </row>
    <row r="102" spans="1:135" ht="22.5" customHeight="1">
      <c r="A102" s="114">
        <v>19</v>
      </c>
      <c r="B102" s="2"/>
      <c r="C102" s="179" t="s">
        <v>86</v>
      </c>
      <c r="D102" s="174">
        <v>6</v>
      </c>
      <c r="E102" s="173" t="s">
        <v>221</v>
      </c>
      <c r="F102" s="174">
        <v>4</v>
      </c>
      <c r="G102" s="179" t="s">
        <v>86</v>
      </c>
      <c r="H102" s="174">
        <v>6</v>
      </c>
      <c r="I102" s="179" t="s">
        <v>86</v>
      </c>
      <c r="J102" s="174">
        <v>6</v>
      </c>
      <c r="K102" s="2"/>
      <c r="T102" s="2"/>
      <c r="U102" s="11"/>
      <c r="V102" s="36"/>
      <c r="W102" s="5"/>
      <c r="X102" s="11"/>
      <c r="Y102" s="181" t="s">
        <v>222</v>
      </c>
      <c r="Z102" s="174">
        <v>6</v>
      </c>
      <c r="AA102" s="181" t="s">
        <v>222</v>
      </c>
      <c r="AB102" s="174">
        <v>6</v>
      </c>
      <c r="AD102" s="80"/>
      <c r="AE102" s="118"/>
      <c r="AF102" s="80"/>
      <c r="AG102" s="118"/>
      <c r="AH102" s="2"/>
      <c r="AI102" s="36" t="s">
        <v>52</v>
      </c>
      <c r="AJ102" s="11"/>
      <c r="AK102" s="37" t="s">
        <v>53</v>
      </c>
      <c r="AL102" s="78"/>
      <c r="AM102" s="36" t="s">
        <v>52</v>
      </c>
      <c r="AN102" s="11"/>
      <c r="AO102" s="37" t="s">
        <v>53</v>
      </c>
      <c r="AP102" s="78"/>
      <c r="AQ102" s="2"/>
      <c r="BE102" s="42"/>
      <c r="BF102" s="43"/>
      <c r="BG102" s="42"/>
      <c r="BH102" s="43"/>
      <c r="BI102" s="42"/>
      <c r="BJ102" s="43"/>
      <c r="BK102" s="42"/>
      <c r="BL102" s="43"/>
      <c r="BM102" s="42"/>
      <c r="BN102" s="43"/>
      <c r="BO102" s="42"/>
      <c r="BP102" s="43"/>
      <c r="BQ102" s="2"/>
      <c r="BR102" s="36"/>
      <c r="BS102" s="11"/>
      <c r="BT102" s="36"/>
      <c r="BU102" s="11"/>
      <c r="BV102" s="36"/>
      <c r="BW102" s="11"/>
      <c r="BX102" s="2"/>
      <c r="BY102" s="36"/>
      <c r="BZ102" s="11"/>
      <c r="CA102" s="36"/>
      <c r="CB102" s="11"/>
      <c r="CC102" s="36"/>
      <c r="CD102" s="11"/>
      <c r="CE102" s="2"/>
      <c r="CJ102" s="2"/>
      <c r="CK102" s="36" t="s">
        <v>114</v>
      </c>
      <c r="CL102" s="11"/>
      <c r="CM102" s="44" t="s">
        <v>168</v>
      </c>
      <c r="CN102" s="45"/>
      <c r="CO102" s="2"/>
      <c r="CP102" s="37"/>
      <c r="CQ102" s="78"/>
      <c r="CR102" s="212"/>
      <c r="CS102" s="78"/>
      <c r="CT102" s="2"/>
      <c r="CU102" s="36"/>
      <c r="CV102" s="11"/>
      <c r="CW102" s="36"/>
      <c r="CX102" s="11"/>
      <c r="CY102" s="5"/>
      <c r="CZ102" s="45"/>
      <c r="DA102" s="5"/>
      <c r="DB102" s="45"/>
      <c r="DC102" s="2"/>
      <c r="DD102" s="164">
        <v>19</v>
      </c>
      <c r="DK102" s="74"/>
      <c r="DL102" s="74"/>
      <c r="DM102" s="74"/>
      <c r="DN102" s="74"/>
      <c r="DO102" s="74"/>
      <c r="DP102" s="74"/>
      <c r="DQ102" s="74"/>
      <c r="DR102" s="76"/>
      <c r="DS102" s="74"/>
      <c r="DT102" s="74"/>
      <c r="DU102" s="74"/>
      <c r="DV102" s="74"/>
      <c r="DW102" s="74"/>
      <c r="DX102" s="74"/>
      <c r="DY102" s="76"/>
      <c r="DZ102" s="74"/>
      <c r="EA102" s="74"/>
      <c r="EB102" s="74"/>
      <c r="EC102" s="74"/>
      <c r="ED102" s="74"/>
      <c r="EE102" s="74"/>
    </row>
    <row r="103" spans="1:135" ht="22.5" customHeight="1">
      <c r="A103" s="114">
        <v>18</v>
      </c>
      <c r="B103" s="2"/>
      <c r="C103" s="59" t="s">
        <v>29</v>
      </c>
      <c r="D103" s="95"/>
      <c r="E103" s="39" t="s">
        <v>223</v>
      </c>
      <c r="F103" s="95"/>
      <c r="G103" s="59" t="s">
        <v>29</v>
      </c>
      <c r="H103" s="95"/>
      <c r="I103" s="59" t="s">
        <v>29</v>
      </c>
      <c r="J103" s="95"/>
      <c r="K103" s="2"/>
      <c r="T103" s="2"/>
      <c r="U103" s="11"/>
      <c r="V103" s="36"/>
      <c r="W103" s="42"/>
      <c r="X103" s="43"/>
      <c r="Y103" s="213" t="s">
        <v>224</v>
      </c>
      <c r="Z103" s="95"/>
      <c r="AA103" s="213" t="s">
        <v>224</v>
      </c>
      <c r="AB103" s="95"/>
      <c r="AD103" s="216"/>
      <c r="AE103" s="119"/>
      <c r="AF103" s="216"/>
      <c r="AG103" s="119"/>
      <c r="AH103" s="2"/>
      <c r="AI103" s="5"/>
      <c r="AJ103" s="45"/>
      <c r="AK103" s="158" t="s">
        <v>54</v>
      </c>
      <c r="AL103" s="157">
        <v>5</v>
      </c>
      <c r="AM103" s="5"/>
      <c r="AN103" s="45"/>
      <c r="AO103" s="158" t="s">
        <v>54</v>
      </c>
      <c r="AP103" s="157">
        <v>5</v>
      </c>
      <c r="AQ103" s="2"/>
      <c r="BE103" s="158" t="s">
        <v>226</v>
      </c>
      <c r="BF103" s="157">
        <v>3</v>
      </c>
      <c r="BG103" s="158" t="s">
        <v>226</v>
      </c>
      <c r="BH103" s="157">
        <v>3</v>
      </c>
      <c r="BI103" s="158" t="s">
        <v>226</v>
      </c>
      <c r="BJ103" s="157">
        <v>3</v>
      </c>
      <c r="BK103" s="158" t="s">
        <v>226</v>
      </c>
      <c r="BL103" s="157">
        <v>3</v>
      </c>
      <c r="BM103" s="158" t="s">
        <v>226</v>
      </c>
      <c r="BN103" s="157">
        <v>3</v>
      </c>
      <c r="BO103" s="158" t="s">
        <v>226</v>
      </c>
      <c r="BP103" s="157">
        <v>3</v>
      </c>
      <c r="BQ103" s="2"/>
      <c r="BR103" s="36"/>
      <c r="BS103" s="11"/>
      <c r="BT103" s="36"/>
      <c r="BU103" s="11"/>
      <c r="BV103" s="36"/>
      <c r="BW103" s="11"/>
      <c r="BX103" s="2"/>
      <c r="BY103" s="37"/>
      <c r="BZ103" s="78"/>
      <c r="CA103" s="37"/>
      <c r="CB103" s="78"/>
      <c r="CC103" s="37"/>
      <c r="CD103" s="78"/>
      <c r="CE103" s="2"/>
      <c r="CJ103" s="2"/>
      <c r="CK103" s="5"/>
      <c r="CL103" s="45"/>
      <c r="CM103" s="5"/>
      <c r="CN103" s="45"/>
      <c r="CO103" s="2"/>
      <c r="CP103" s="159" t="s">
        <v>217</v>
      </c>
      <c r="CQ103" s="157">
        <v>3</v>
      </c>
      <c r="CR103" s="163" t="s">
        <v>89</v>
      </c>
      <c r="CS103" s="157">
        <v>11</v>
      </c>
      <c r="CT103" s="2"/>
      <c r="CU103" s="36"/>
      <c r="CV103" s="11"/>
      <c r="CW103" s="36"/>
      <c r="CX103" s="11"/>
      <c r="CY103" s="5"/>
      <c r="CZ103" s="45"/>
      <c r="DA103" s="5"/>
      <c r="DB103" s="45"/>
      <c r="DC103" s="2"/>
      <c r="DD103" s="164">
        <v>18</v>
      </c>
      <c r="DK103" s="74"/>
      <c r="DL103" s="74"/>
      <c r="DM103" s="74"/>
      <c r="DN103" s="74"/>
      <c r="DO103" s="74"/>
      <c r="DP103" s="74"/>
      <c r="DQ103" s="74"/>
      <c r="DR103" s="76"/>
      <c r="DS103" s="74"/>
      <c r="DT103" s="74"/>
      <c r="DU103" s="74"/>
      <c r="DV103" s="74"/>
      <c r="DW103" s="74"/>
      <c r="DX103" s="74"/>
      <c r="DY103" s="76"/>
      <c r="DZ103" s="74"/>
      <c r="EA103" s="74"/>
      <c r="EB103" s="74"/>
      <c r="EC103" s="74"/>
    </row>
    <row r="104" spans="1:135" ht="22.5" customHeight="1">
      <c r="A104" s="114">
        <v>17</v>
      </c>
      <c r="B104" s="2"/>
      <c r="C104" s="59" t="s">
        <v>181</v>
      </c>
      <c r="D104" s="95"/>
      <c r="E104" s="39"/>
      <c r="F104" s="95"/>
      <c r="G104" s="59" t="s">
        <v>181</v>
      </c>
      <c r="H104" s="95"/>
      <c r="I104" s="59" t="s">
        <v>181</v>
      </c>
      <c r="J104" s="95"/>
      <c r="K104" s="2"/>
      <c r="M104" s="1"/>
      <c r="O104" s="1"/>
      <c r="T104" s="2"/>
      <c r="U104" s="78"/>
      <c r="V104" s="37"/>
      <c r="W104" s="159" t="s">
        <v>88</v>
      </c>
      <c r="X104" s="157">
        <v>4</v>
      </c>
      <c r="Y104" s="213"/>
      <c r="Z104" s="95"/>
      <c r="AA104" s="213"/>
      <c r="AB104" s="95"/>
      <c r="AD104" s="158" t="s">
        <v>119</v>
      </c>
      <c r="AE104" s="157">
        <v>2</v>
      </c>
      <c r="AF104" s="158" t="s">
        <v>119</v>
      </c>
      <c r="AG104" s="157">
        <v>2</v>
      </c>
      <c r="AH104" s="2"/>
      <c r="AI104" s="5"/>
      <c r="AJ104" s="45"/>
      <c r="AK104" s="36" t="s">
        <v>55</v>
      </c>
      <c r="AL104" s="11"/>
      <c r="AM104" s="5"/>
      <c r="AN104" s="45"/>
      <c r="AO104" s="36" t="s">
        <v>55</v>
      </c>
      <c r="AP104" s="11"/>
      <c r="AQ104" s="2"/>
      <c r="BE104" s="36"/>
      <c r="BF104" s="11"/>
      <c r="BG104" s="36"/>
      <c r="BH104" s="11"/>
      <c r="BI104" s="36"/>
      <c r="BJ104" s="11"/>
      <c r="BK104" s="36"/>
      <c r="BL104" s="11"/>
      <c r="BM104" s="36"/>
      <c r="BN104" s="11"/>
      <c r="BO104" s="36"/>
      <c r="BP104" s="11"/>
      <c r="BQ104" s="2"/>
      <c r="BR104" s="36"/>
      <c r="BS104" s="11"/>
      <c r="BT104" s="36"/>
      <c r="BU104" s="11"/>
      <c r="BV104" s="36"/>
      <c r="BW104" s="11"/>
      <c r="BX104" s="2"/>
      <c r="BY104" s="177" t="s">
        <v>192</v>
      </c>
      <c r="BZ104" s="160">
        <v>1</v>
      </c>
      <c r="CA104" s="177" t="s">
        <v>192</v>
      </c>
      <c r="CB104" s="160">
        <v>1</v>
      </c>
      <c r="CC104" s="177" t="s">
        <v>192</v>
      </c>
      <c r="CD104" s="160">
        <v>1</v>
      </c>
      <c r="CE104" s="2"/>
      <c r="CJ104" s="2"/>
      <c r="CK104" s="5"/>
      <c r="CL104" s="45"/>
      <c r="CM104" s="5"/>
      <c r="CN104" s="45"/>
      <c r="CO104" s="2"/>
      <c r="CP104" s="6"/>
      <c r="CQ104" s="11"/>
      <c r="CR104" s="36" t="s">
        <v>230</v>
      </c>
      <c r="CS104" s="11"/>
      <c r="CT104" s="2"/>
      <c r="CU104" s="36"/>
      <c r="CV104" s="11"/>
      <c r="CW104" s="36"/>
      <c r="CX104" s="11"/>
      <c r="CY104" s="36"/>
      <c r="CZ104" s="11"/>
      <c r="DA104" s="36"/>
      <c r="DB104" s="11"/>
      <c r="DC104" s="2"/>
      <c r="DD104" s="164">
        <v>17</v>
      </c>
      <c r="DK104" s="74"/>
      <c r="DL104" s="74"/>
      <c r="DM104" s="77"/>
      <c r="DN104" s="74"/>
      <c r="DO104" s="74"/>
      <c r="DP104" s="74"/>
      <c r="DQ104" s="74"/>
      <c r="DR104" s="76"/>
      <c r="DS104" s="74"/>
      <c r="DT104" s="77"/>
      <c r="DU104" s="74"/>
      <c r="DV104" s="74"/>
      <c r="DW104" s="74"/>
      <c r="DX104" s="74"/>
      <c r="DY104" s="76"/>
      <c r="DZ104" s="74"/>
      <c r="EA104" s="77"/>
      <c r="EB104" s="74"/>
      <c r="EC104" s="74"/>
    </row>
    <row r="105" spans="1:135" ht="22.5" customHeight="1">
      <c r="A105" s="114">
        <v>16</v>
      </c>
      <c r="B105" s="2"/>
      <c r="C105" s="125"/>
      <c r="D105" s="95"/>
      <c r="E105" s="120"/>
      <c r="F105" s="94"/>
      <c r="G105" s="125"/>
      <c r="H105" s="95"/>
      <c r="I105" s="125"/>
      <c r="J105" s="95"/>
      <c r="K105" s="2"/>
      <c r="M105" s="1"/>
      <c r="O105" s="1"/>
      <c r="T105" s="2"/>
      <c r="U105" s="181" t="s">
        <v>222</v>
      </c>
      <c r="V105" s="174">
        <v>6</v>
      </c>
      <c r="W105" s="6" t="s">
        <v>154</v>
      </c>
      <c r="X105" s="11"/>
      <c r="Y105" s="213"/>
      <c r="Z105" s="95"/>
      <c r="AA105" s="213"/>
      <c r="AB105" s="95"/>
      <c r="AD105" s="37" t="s">
        <v>249</v>
      </c>
      <c r="AE105" s="78"/>
      <c r="AF105" s="37" t="s">
        <v>249</v>
      </c>
      <c r="AG105" s="78"/>
      <c r="AH105" s="2"/>
      <c r="AI105" s="5"/>
      <c r="AJ105" s="45"/>
      <c r="AK105" s="36"/>
      <c r="AL105" s="11"/>
      <c r="AM105" s="5"/>
      <c r="AN105" s="45"/>
      <c r="AO105" s="36"/>
      <c r="AP105" s="11"/>
      <c r="BE105" s="37"/>
      <c r="BF105" s="78"/>
      <c r="BG105" s="37"/>
      <c r="BH105" s="78"/>
      <c r="BI105" s="37"/>
      <c r="BJ105" s="78"/>
      <c r="BK105" s="37"/>
      <c r="BL105" s="78"/>
      <c r="BM105" s="37"/>
      <c r="BN105" s="78"/>
      <c r="BO105" s="37"/>
      <c r="BP105" s="78"/>
      <c r="BQ105" s="2"/>
      <c r="BR105" s="36"/>
      <c r="BS105" s="11"/>
      <c r="BT105" s="36"/>
      <c r="BU105" s="11"/>
      <c r="BV105" s="36"/>
      <c r="BW105" s="11"/>
      <c r="BX105" s="2"/>
      <c r="BY105" s="163" t="s">
        <v>233</v>
      </c>
      <c r="BZ105" s="40">
        <v>4</v>
      </c>
      <c r="CA105" s="163" t="s">
        <v>233</v>
      </c>
      <c r="CB105" s="40">
        <v>4</v>
      </c>
      <c r="CC105" s="163" t="s">
        <v>233</v>
      </c>
      <c r="CD105" s="40">
        <v>4</v>
      </c>
      <c r="CE105" s="2"/>
      <c r="CJ105" s="2"/>
      <c r="CK105" s="5"/>
      <c r="CL105" s="45"/>
      <c r="CM105" s="5"/>
      <c r="CN105" s="45"/>
      <c r="CO105" s="2"/>
      <c r="CP105" s="212"/>
      <c r="CQ105" s="78"/>
      <c r="CR105" s="36" t="s">
        <v>235</v>
      </c>
      <c r="CS105" s="11"/>
      <c r="CT105" s="2"/>
      <c r="CU105" s="36"/>
      <c r="CV105" s="11"/>
      <c r="CW105" s="36"/>
      <c r="CX105" s="11"/>
      <c r="CY105" s="36"/>
      <c r="CZ105" s="11"/>
      <c r="DA105" s="36"/>
      <c r="DB105" s="11"/>
      <c r="DC105" s="2"/>
      <c r="DD105" s="164">
        <v>16</v>
      </c>
      <c r="DK105" s="74"/>
      <c r="DL105" s="74"/>
      <c r="DM105" s="85"/>
      <c r="DN105" s="74"/>
      <c r="DO105" s="74"/>
      <c r="DP105" s="74"/>
      <c r="DQ105" s="74"/>
      <c r="DR105" s="76"/>
      <c r="DS105" s="74"/>
      <c r="DT105" s="85"/>
      <c r="DU105" s="74"/>
      <c r="DV105" s="74"/>
      <c r="DW105" s="74"/>
      <c r="DX105" s="74"/>
      <c r="DY105" s="76"/>
      <c r="DZ105" s="74"/>
      <c r="EA105" s="77"/>
      <c r="EB105" s="74"/>
      <c r="EC105" s="74"/>
    </row>
    <row r="106" spans="1:135" ht="22.5" customHeight="1">
      <c r="A106" s="114">
        <v>15</v>
      </c>
      <c r="B106" s="2"/>
      <c r="C106" s="125"/>
      <c r="D106" s="95"/>
      <c r="E106" s="173" t="s">
        <v>236</v>
      </c>
      <c r="F106" s="174">
        <v>2</v>
      </c>
      <c r="G106" s="125"/>
      <c r="H106" s="95"/>
      <c r="I106" s="125"/>
      <c r="J106" s="95"/>
      <c r="K106" s="2"/>
      <c r="M106" s="1"/>
      <c r="O106" s="1"/>
      <c r="T106" s="2"/>
      <c r="U106" s="213" t="s">
        <v>224</v>
      </c>
      <c r="V106" s="95"/>
      <c r="W106" s="6" t="s">
        <v>186</v>
      </c>
      <c r="X106" s="11"/>
      <c r="Y106" s="214"/>
      <c r="Z106" s="116"/>
      <c r="AA106" s="214"/>
      <c r="AB106" s="116"/>
      <c r="AD106" s="178" t="s">
        <v>13</v>
      </c>
      <c r="AE106" s="40">
        <v>2</v>
      </c>
      <c r="AF106" s="178" t="s">
        <v>13</v>
      </c>
      <c r="AG106" s="40">
        <v>2</v>
      </c>
      <c r="AH106" s="2"/>
      <c r="AI106" s="5"/>
      <c r="AJ106" s="45"/>
      <c r="AK106" s="36"/>
      <c r="AL106" s="11"/>
      <c r="AM106" s="5"/>
      <c r="AN106" s="45"/>
      <c r="AO106" s="36"/>
      <c r="AP106" s="11"/>
      <c r="AQ106" s="2"/>
      <c r="BE106" s="158" t="s">
        <v>238</v>
      </c>
      <c r="BF106" s="157">
        <v>15</v>
      </c>
      <c r="BG106" s="158" t="s">
        <v>238</v>
      </c>
      <c r="BH106" s="157">
        <v>15</v>
      </c>
      <c r="BI106" s="158" t="s">
        <v>238</v>
      </c>
      <c r="BJ106" s="157">
        <v>15</v>
      </c>
      <c r="BK106" s="158" t="s">
        <v>238</v>
      </c>
      <c r="BL106" s="157">
        <v>15</v>
      </c>
      <c r="BM106" s="158" t="s">
        <v>238</v>
      </c>
      <c r="BN106" s="157">
        <v>15</v>
      </c>
      <c r="BO106" s="158" t="s">
        <v>238</v>
      </c>
      <c r="BP106" s="157">
        <v>15</v>
      </c>
      <c r="BR106" s="36"/>
      <c r="BS106" s="11"/>
      <c r="BT106" s="36"/>
      <c r="BU106" s="11"/>
      <c r="BV106" s="36"/>
      <c r="BW106" s="11"/>
      <c r="BX106" s="2"/>
      <c r="BY106" s="44" t="s">
        <v>239</v>
      </c>
      <c r="BZ106" s="110"/>
      <c r="CA106" s="44" t="s">
        <v>239</v>
      </c>
      <c r="CB106" s="110"/>
      <c r="CC106" s="44" t="s">
        <v>239</v>
      </c>
      <c r="CD106" s="110"/>
      <c r="CE106" s="2"/>
      <c r="CJ106" s="2"/>
      <c r="CK106" s="5"/>
      <c r="CL106" s="45"/>
      <c r="CM106" s="5"/>
      <c r="CN106" s="45"/>
      <c r="CO106" s="2"/>
      <c r="CP106" s="163" t="s">
        <v>89</v>
      </c>
      <c r="CQ106" s="157">
        <v>11</v>
      </c>
      <c r="CR106" s="36"/>
      <c r="CS106" s="11"/>
      <c r="CT106" s="2"/>
      <c r="CU106" s="36"/>
      <c r="CV106" s="11"/>
      <c r="CW106" s="36"/>
      <c r="CX106" s="11"/>
      <c r="CY106" s="36"/>
      <c r="CZ106" s="11"/>
      <c r="DA106" s="36"/>
      <c r="DB106" s="11"/>
      <c r="DC106" s="2"/>
      <c r="DD106" s="164">
        <v>15</v>
      </c>
      <c r="DK106" s="74"/>
      <c r="DL106" s="74"/>
      <c r="DM106" s="77"/>
      <c r="DN106" s="74"/>
      <c r="DO106" s="74"/>
      <c r="DP106" s="74"/>
      <c r="DQ106" s="74"/>
      <c r="DR106" s="76"/>
      <c r="DS106" s="74"/>
      <c r="DT106" s="85"/>
      <c r="DU106" s="74"/>
      <c r="DV106" s="74"/>
      <c r="DW106" s="74"/>
      <c r="DX106" s="74"/>
      <c r="DY106" s="76"/>
      <c r="DZ106" s="74"/>
      <c r="EA106" s="77"/>
      <c r="EB106" s="74"/>
      <c r="EC106" s="74"/>
    </row>
    <row r="107" spans="1:135" ht="22.5" customHeight="1">
      <c r="A107" s="114">
        <v>14</v>
      </c>
      <c r="B107" s="2"/>
      <c r="C107" s="200"/>
      <c r="D107" s="94"/>
      <c r="E107" s="120" t="s">
        <v>223</v>
      </c>
      <c r="F107" s="94"/>
      <c r="G107" s="200"/>
      <c r="H107" s="94"/>
      <c r="I107" s="200"/>
      <c r="J107" s="94"/>
      <c r="K107" s="2"/>
      <c r="M107" s="1"/>
      <c r="O107" s="1"/>
      <c r="T107" s="2"/>
      <c r="U107" s="213"/>
      <c r="V107" s="95"/>
      <c r="W107" s="212"/>
      <c r="X107" s="78"/>
      <c r="Y107" s="208"/>
      <c r="Z107" s="96"/>
      <c r="AA107" s="208"/>
      <c r="AB107" s="96"/>
      <c r="AD107" s="212"/>
      <c r="AE107" s="78"/>
      <c r="AF107" s="212"/>
      <c r="AG107" s="78"/>
      <c r="AI107" s="5"/>
      <c r="AJ107" s="45"/>
      <c r="AK107" s="5"/>
      <c r="AL107" s="11"/>
      <c r="AM107" s="5"/>
      <c r="AN107" s="45"/>
      <c r="AO107" s="5"/>
      <c r="AP107" s="11"/>
      <c r="AQ107" s="2"/>
      <c r="BE107" s="5"/>
      <c r="BF107" s="11"/>
      <c r="BG107" s="5"/>
      <c r="BH107" s="11"/>
      <c r="BI107" s="5"/>
      <c r="BJ107" s="11"/>
      <c r="BK107" s="5"/>
      <c r="BL107" s="11"/>
      <c r="BM107" s="5"/>
      <c r="BN107" s="11"/>
      <c r="BO107" s="5"/>
      <c r="BP107" s="11"/>
      <c r="BQ107" s="2"/>
      <c r="BR107" s="36"/>
      <c r="BS107" s="11"/>
      <c r="BT107" s="36"/>
      <c r="BU107" s="11"/>
      <c r="BV107" s="36"/>
      <c r="BW107" s="11"/>
      <c r="BX107" s="2"/>
      <c r="BY107" s="36"/>
      <c r="BZ107" s="110"/>
      <c r="CA107" s="36"/>
      <c r="CB107" s="110"/>
      <c r="CC107" s="36"/>
      <c r="CD107" s="110"/>
      <c r="CE107" s="2"/>
      <c r="CJ107" s="2"/>
      <c r="CK107" s="5"/>
      <c r="CL107" s="45"/>
      <c r="CM107" s="5"/>
      <c r="CN107" s="45"/>
      <c r="CO107" s="2"/>
      <c r="CP107" s="36" t="s">
        <v>230</v>
      </c>
      <c r="CQ107" s="11"/>
      <c r="CR107" s="36"/>
      <c r="CS107" s="11"/>
      <c r="CT107" s="2"/>
      <c r="CU107" s="36"/>
      <c r="CV107" s="11"/>
      <c r="CW107" s="36"/>
      <c r="CX107" s="11"/>
      <c r="CY107" s="37"/>
      <c r="CZ107" s="78"/>
      <c r="DA107" s="37"/>
      <c r="DB107" s="78"/>
      <c r="DC107" s="2"/>
      <c r="DD107" s="164">
        <v>14</v>
      </c>
      <c r="DK107" s="74"/>
      <c r="DL107" s="74"/>
      <c r="DM107" s="86"/>
      <c r="DN107" s="86"/>
      <c r="DO107" s="86"/>
      <c r="DP107" s="86"/>
      <c r="DQ107" s="86"/>
      <c r="DR107" s="87"/>
      <c r="DS107" s="86"/>
      <c r="DT107" s="86"/>
      <c r="DU107" s="86"/>
      <c r="DV107" s="86"/>
      <c r="DW107" s="86"/>
      <c r="DX107" s="86"/>
      <c r="DY107" s="87"/>
      <c r="DZ107" s="86"/>
      <c r="EA107" s="86"/>
      <c r="EB107" s="86"/>
      <c r="EC107" s="86"/>
    </row>
    <row r="108" spans="1:135" ht="22.5" customHeight="1">
      <c r="A108" s="114">
        <v>13</v>
      </c>
      <c r="B108" s="2"/>
      <c r="C108" s="173" t="s">
        <v>86</v>
      </c>
      <c r="D108" s="174">
        <v>5</v>
      </c>
      <c r="E108" s="173" t="s">
        <v>86</v>
      </c>
      <c r="F108" s="174">
        <v>5</v>
      </c>
      <c r="G108" s="173" t="s">
        <v>86</v>
      </c>
      <c r="H108" s="174">
        <v>5</v>
      </c>
      <c r="I108" s="173" t="s">
        <v>86</v>
      </c>
      <c r="J108" s="174">
        <v>5</v>
      </c>
      <c r="K108" s="2"/>
      <c r="M108" s="1"/>
      <c r="O108" s="1"/>
      <c r="T108" s="2"/>
      <c r="U108" s="213"/>
      <c r="V108" s="95"/>
      <c r="W108" s="173" t="s">
        <v>15</v>
      </c>
      <c r="X108" s="174">
        <v>1</v>
      </c>
      <c r="Y108" s="181" t="s">
        <v>144</v>
      </c>
      <c r="Z108" s="174">
        <v>3</v>
      </c>
      <c r="AA108" s="181" t="s">
        <v>144</v>
      </c>
      <c r="AB108" s="174">
        <v>3</v>
      </c>
      <c r="AD108" s="177" t="s">
        <v>252</v>
      </c>
      <c r="AE108" s="160">
        <v>1</v>
      </c>
      <c r="AF108" s="177" t="s">
        <v>252</v>
      </c>
      <c r="AG108" s="160">
        <v>1</v>
      </c>
      <c r="AI108" s="5"/>
      <c r="AJ108" s="45"/>
      <c r="AK108" s="158" t="s">
        <v>56</v>
      </c>
      <c r="AL108" s="157">
        <v>2</v>
      </c>
      <c r="AM108" s="5"/>
      <c r="AN108" s="45"/>
      <c r="AO108" s="158" t="s">
        <v>56</v>
      </c>
      <c r="AP108" s="157">
        <v>2</v>
      </c>
      <c r="BE108" s="36"/>
      <c r="BF108" s="11"/>
      <c r="BG108" s="36"/>
      <c r="BH108" s="11"/>
      <c r="BI108" s="36"/>
      <c r="BJ108" s="11"/>
      <c r="BK108" s="36"/>
      <c r="BL108" s="11"/>
      <c r="BM108" s="36"/>
      <c r="BN108" s="11"/>
      <c r="BO108" s="36"/>
      <c r="BP108" s="11"/>
      <c r="BQ108" s="2"/>
      <c r="BR108" s="36"/>
      <c r="BS108" s="11"/>
      <c r="BT108" s="36"/>
      <c r="BU108" s="11"/>
      <c r="BV108" s="36"/>
      <c r="BW108" s="11"/>
      <c r="BX108" s="2"/>
      <c r="BY108" s="37"/>
      <c r="BZ108" s="111"/>
      <c r="CA108" s="37"/>
      <c r="CB108" s="111"/>
      <c r="CC108" s="37"/>
      <c r="CD108" s="111"/>
      <c r="CE108" s="2"/>
      <c r="CJ108" s="2"/>
      <c r="CK108" s="5"/>
      <c r="CL108" s="45"/>
      <c r="CM108" s="5"/>
      <c r="CN108" s="45"/>
      <c r="CO108" s="2"/>
      <c r="CP108" s="36" t="s">
        <v>235</v>
      </c>
      <c r="CQ108" s="11"/>
      <c r="CR108" s="36"/>
      <c r="CS108" s="11"/>
      <c r="CT108" s="2"/>
      <c r="CU108" s="37"/>
      <c r="CV108" s="78"/>
      <c r="CW108" s="37"/>
      <c r="CX108" s="78"/>
      <c r="CY108" s="163" t="s">
        <v>241</v>
      </c>
      <c r="CZ108" s="157">
        <v>10</v>
      </c>
      <c r="DA108" s="163" t="s">
        <v>241</v>
      </c>
      <c r="DB108" s="157">
        <v>10</v>
      </c>
      <c r="DC108" s="2"/>
      <c r="DD108" s="164">
        <v>13</v>
      </c>
      <c r="DK108" s="74"/>
      <c r="DL108" s="74"/>
      <c r="DM108" s="74"/>
      <c r="DN108" s="74"/>
      <c r="DO108" s="74"/>
      <c r="DP108" s="74"/>
      <c r="DQ108" s="74"/>
      <c r="DR108" s="76"/>
      <c r="DS108" s="74"/>
      <c r="DT108" s="74"/>
      <c r="DU108" s="74"/>
      <c r="DV108" s="74"/>
      <c r="DW108" s="74"/>
      <c r="DX108" s="74"/>
      <c r="DY108" s="76"/>
      <c r="DZ108" s="74"/>
      <c r="EA108" s="74"/>
      <c r="EB108" s="74"/>
      <c r="EC108" s="74"/>
    </row>
    <row r="109" spans="1:135" ht="22.5" customHeight="1">
      <c r="A109" s="114">
        <v>12</v>
      </c>
      <c r="B109" s="2"/>
      <c r="C109" s="39" t="s">
        <v>242</v>
      </c>
      <c r="D109" s="95"/>
      <c r="E109" s="39" t="s">
        <v>242</v>
      </c>
      <c r="F109" s="95"/>
      <c r="G109" s="39" t="s">
        <v>242</v>
      </c>
      <c r="H109" s="95"/>
      <c r="I109" s="39" t="s">
        <v>242</v>
      </c>
      <c r="J109" s="95"/>
      <c r="K109" s="2"/>
      <c r="M109" s="1"/>
      <c r="O109" s="1"/>
      <c r="T109" s="2"/>
      <c r="U109" s="214"/>
      <c r="V109" s="116"/>
      <c r="W109" s="181" t="s">
        <v>199</v>
      </c>
      <c r="X109" s="174">
        <v>2</v>
      </c>
      <c r="Y109" s="213" t="s">
        <v>243</v>
      </c>
      <c r="Z109" s="95"/>
      <c r="AA109" s="213" t="s">
        <v>243</v>
      </c>
      <c r="AB109" s="95"/>
      <c r="AD109" s="158" t="s">
        <v>254</v>
      </c>
      <c r="AE109" s="157">
        <v>5</v>
      </c>
      <c r="AF109" s="158" t="s">
        <v>254</v>
      </c>
      <c r="AG109" s="157">
        <v>5</v>
      </c>
      <c r="AH109" s="2"/>
      <c r="AI109" s="5"/>
      <c r="AJ109" s="45"/>
      <c r="AK109" s="37" t="s">
        <v>53</v>
      </c>
      <c r="AL109" s="78"/>
      <c r="AM109" s="5"/>
      <c r="AN109" s="45"/>
      <c r="AO109" s="37" t="s">
        <v>53</v>
      </c>
      <c r="AP109" s="78"/>
      <c r="BE109" s="36"/>
      <c r="BF109" s="11"/>
      <c r="BG109" s="36"/>
      <c r="BH109" s="11"/>
      <c r="BI109" s="36"/>
      <c r="BJ109" s="11"/>
      <c r="BK109" s="36"/>
      <c r="BL109" s="11"/>
      <c r="BM109" s="36"/>
      <c r="BN109" s="11"/>
      <c r="BO109" s="36"/>
      <c r="BP109" s="11"/>
      <c r="BQ109" s="2"/>
      <c r="BR109" s="36"/>
      <c r="BS109" s="11"/>
      <c r="BT109" s="36"/>
      <c r="BU109" s="11"/>
      <c r="BV109" s="36"/>
      <c r="BW109" s="11"/>
      <c r="BX109" s="2"/>
      <c r="BY109" s="163" t="s">
        <v>99</v>
      </c>
      <c r="BZ109" s="157">
        <v>9</v>
      </c>
      <c r="CA109" s="163" t="s">
        <v>99</v>
      </c>
      <c r="CB109" s="157">
        <v>9</v>
      </c>
      <c r="CC109" s="163" t="s">
        <v>99</v>
      </c>
      <c r="CD109" s="157">
        <v>9</v>
      </c>
      <c r="CE109" s="2"/>
      <c r="CJ109" s="2"/>
      <c r="CK109" s="5"/>
      <c r="CL109" s="45"/>
      <c r="CM109" s="5"/>
      <c r="CN109" s="45"/>
      <c r="CO109" s="2"/>
      <c r="CP109" s="36"/>
      <c r="CQ109" s="11"/>
      <c r="CR109" s="36"/>
      <c r="CS109" s="11"/>
      <c r="CT109" s="2"/>
      <c r="CU109" s="158" t="s">
        <v>245</v>
      </c>
      <c r="CV109" s="157">
        <v>10</v>
      </c>
      <c r="CW109" s="158" t="s">
        <v>245</v>
      </c>
      <c r="CX109" s="157">
        <v>10</v>
      </c>
      <c r="CY109" s="36" t="s">
        <v>114</v>
      </c>
      <c r="CZ109" s="11"/>
      <c r="DA109" s="36" t="s">
        <v>114</v>
      </c>
      <c r="DB109" s="11"/>
      <c r="DC109" s="2"/>
      <c r="DD109" s="164">
        <v>12</v>
      </c>
      <c r="DK109" s="74"/>
      <c r="DL109" s="74"/>
      <c r="DM109" s="75" t="s">
        <v>57</v>
      </c>
      <c r="DN109" s="74"/>
      <c r="DO109" s="74"/>
      <c r="DP109" s="74"/>
      <c r="DQ109" s="74"/>
      <c r="DR109" s="76"/>
      <c r="DS109" s="74"/>
      <c r="DT109" s="75"/>
      <c r="DU109" s="74"/>
      <c r="DV109" s="74"/>
      <c r="DW109" s="74"/>
      <c r="DX109" s="74"/>
      <c r="DY109" s="76"/>
      <c r="DZ109" s="74"/>
      <c r="EA109" s="74"/>
      <c r="EB109" s="74"/>
      <c r="EC109" s="74"/>
    </row>
    <row r="110" spans="1:135" ht="22.5" customHeight="1">
      <c r="A110" s="114">
        <v>11</v>
      </c>
      <c r="B110" s="2"/>
      <c r="C110" s="117"/>
      <c r="D110" s="95"/>
      <c r="E110" s="117"/>
      <c r="F110" s="95"/>
      <c r="G110" s="117"/>
      <c r="H110" s="95"/>
      <c r="I110" s="117"/>
      <c r="J110" s="95"/>
      <c r="K110" s="2"/>
      <c r="M110" s="1"/>
      <c r="O110" s="1"/>
      <c r="T110" s="2"/>
      <c r="U110" s="208"/>
      <c r="V110" s="96"/>
      <c r="W110" s="208"/>
      <c r="X110" s="96"/>
      <c r="Y110" s="208"/>
      <c r="Z110" s="96"/>
      <c r="AA110" s="208"/>
      <c r="AB110" s="96"/>
      <c r="AD110" s="36" t="s">
        <v>114</v>
      </c>
      <c r="AE110" s="11"/>
      <c r="AF110" s="36" t="s">
        <v>114</v>
      </c>
      <c r="AG110" s="11"/>
      <c r="AH110" s="2"/>
      <c r="AI110" s="5"/>
      <c r="AJ110" s="45"/>
      <c r="AK110" s="260" t="s">
        <v>46</v>
      </c>
      <c r="AL110" s="261">
        <v>1</v>
      </c>
      <c r="AM110" s="5"/>
      <c r="AN110" s="45"/>
      <c r="AO110" s="260" t="s">
        <v>46</v>
      </c>
      <c r="AP110" s="261">
        <v>1</v>
      </c>
      <c r="BE110" s="36"/>
      <c r="BF110" s="11"/>
      <c r="BG110" s="36"/>
      <c r="BH110" s="11"/>
      <c r="BI110" s="36"/>
      <c r="BJ110" s="11"/>
      <c r="BK110" s="36"/>
      <c r="BL110" s="11"/>
      <c r="BM110" s="36"/>
      <c r="BN110" s="11"/>
      <c r="BO110" s="36"/>
      <c r="BP110" s="11"/>
      <c r="BQ110" s="2"/>
      <c r="BR110" s="36"/>
      <c r="BS110" s="11"/>
      <c r="BT110" s="36"/>
      <c r="BU110" s="11"/>
      <c r="BV110" s="36"/>
      <c r="BW110" s="11"/>
      <c r="BX110" s="2"/>
      <c r="BY110" s="36" t="s">
        <v>230</v>
      </c>
      <c r="BZ110" s="11"/>
      <c r="CA110" s="36" t="s">
        <v>230</v>
      </c>
      <c r="CB110" s="11"/>
      <c r="CC110" s="36" t="s">
        <v>230</v>
      </c>
      <c r="CD110" s="11"/>
      <c r="CE110" s="2"/>
      <c r="CJ110" s="2"/>
      <c r="CK110" s="36"/>
      <c r="CL110" s="11"/>
      <c r="CM110" s="5"/>
      <c r="CN110" s="45"/>
      <c r="CO110" s="2"/>
      <c r="CP110" s="36"/>
      <c r="CQ110" s="11"/>
      <c r="CR110" s="36"/>
      <c r="CS110" s="11"/>
      <c r="CT110" s="2"/>
      <c r="CU110" s="36"/>
      <c r="CV110" s="11"/>
      <c r="CW110" s="36"/>
      <c r="CX110" s="11"/>
      <c r="CY110" s="36"/>
      <c r="CZ110" s="11"/>
      <c r="DA110" s="36"/>
      <c r="DB110" s="11"/>
      <c r="DC110" s="2"/>
      <c r="DD110" s="164">
        <v>11</v>
      </c>
      <c r="DK110" s="74"/>
      <c r="DL110" s="74"/>
      <c r="DM110" s="77" t="s">
        <v>58</v>
      </c>
      <c r="DN110" s="74"/>
      <c r="DO110" s="74"/>
      <c r="DP110" s="74"/>
      <c r="DQ110" s="74"/>
      <c r="DR110" s="76"/>
      <c r="DS110" s="74"/>
      <c r="DT110" s="75" t="s">
        <v>41</v>
      </c>
      <c r="DU110" s="74"/>
      <c r="DV110" s="74"/>
      <c r="DW110" s="74"/>
      <c r="DX110" s="74"/>
      <c r="DY110" s="76"/>
      <c r="DZ110" s="74"/>
      <c r="EA110" s="75" t="s">
        <v>42</v>
      </c>
      <c r="EB110" s="74"/>
      <c r="EC110" s="74"/>
    </row>
    <row r="111" spans="1:135" ht="22.5" customHeight="1">
      <c r="A111" s="114">
        <v>10</v>
      </c>
      <c r="B111" s="2"/>
      <c r="C111" s="117"/>
      <c r="D111" s="95"/>
      <c r="E111" s="117"/>
      <c r="F111" s="95"/>
      <c r="G111" s="117"/>
      <c r="H111" s="95"/>
      <c r="I111" s="117"/>
      <c r="J111" s="95"/>
      <c r="K111" s="2"/>
      <c r="M111" s="1"/>
      <c r="O111" s="1"/>
      <c r="T111" s="2"/>
      <c r="U111" s="181" t="s">
        <v>247</v>
      </c>
      <c r="V111" s="174">
        <v>10</v>
      </c>
      <c r="W111" s="181" t="s">
        <v>222</v>
      </c>
      <c r="X111" s="174">
        <v>6</v>
      </c>
      <c r="Y111" s="181" t="s">
        <v>247</v>
      </c>
      <c r="Z111" s="174">
        <v>10</v>
      </c>
      <c r="AA111" s="181" t="s">
        <v>247</v>
      </c>
      <c r="AB111" s="174">
        <v>10</v>
      </c>
      <c r="AD111" s="36"/>
      <c r="AE111" s="11"/>
      <c r="AF111" s="36"/>
      <c r="AG111" s="11"/>
      <c r="AH111" s="2"/>
      <c r="AI111" s="5"/>
      <c r="AJ111" s="43"/>
      <c r="AK111" s="228" t="s">
        <v>48</v>
      </c>
      <c r="AL111" s="234">
        <v>10</v>
      </c>
      <c r="AM111" s="5"/>
      <c r="AN111" s="43"/>
      <c r="AO111" s="228" t="s">
        <v>48</v>
      </c>
      <c r="AP111" s="234">
        <v>10</v>
      </c>
      <c r="BE111" s="36"/>
      <c r="BF111" s="11"/>
      <c r="BG111" s="36"/>
      <c r="BH111" s="11"/>
      <c r="BI111" s="36"/>
      <c r="BJ111" s="11"/>
      <c r="BK111" s="36"/>
      <c r="BL111" s="11"/>
      <c r="BM111" s="36"/>
      <c r="BN111" s="11"/>
      <c r="BO111" s="36"/>
      <c r="BP111" s="11"/>
      <c r="BR111" s="36"/>
      <c r="BS111" s="11"/>
      <c r="BT111" s="36"/>
      <c r="BU111" s="11"/>
      <c r="BV111" s="36"/>
      <c r="BW111" s="11"/>
      <c r="BX111" s="2"/>
      <c r="BY111" s="36" t="s">
        <v>235</v>
      </c>
      <c r="BZ111" s="11"/>
      <c r="CA111" s="36" t="s">
        <v>235</v>
      </c>
      <c r="CB111" s="11"/>
      <c r="CC111" s="36" t="s">
        <v>235</v>
      </c>
      <c r="CD111" s="11"/>
      <c r="CE111" s="2"/>
      <c r="CJ111" s="2"/>
      <c r="CK111" s="36"/>
      <c r="CL111" s="11"/>
      <c r="CM111" s="224"/>
      <c r="CN111" s="225"/>
      <c r="CO111" s="2"/>
      <c r="CP111" s="36"/>
      <c r="CQ111" s="11"/>
      <c r="CR111" s="36"/>
      <c r="CS111" s="11"/>
      <c r="CT111" s="2"/>
      <c r="CU111" s="5"/>
      <c r="CV111" s="45"/>
      <c r="CW111" s="5"/>
      <c r="CX111" s="45"/>
      <c r="CY111" s="36"/>
      <c r="CZ111" s="11"/>
      <c r="DA111" s="36"/>
      <c r="DB111" s="11"/>
      <c r="DC111" s="2"/>
      <c r="DD111" s="164">
        <v>10</v>
      </c>
      <c r="DK111" s="74"/>
      <c r="DL111" s="74"/>
      <c r="DM111" s="77" t="s">
        <v>43</v>
      </c>
      <c r="DN111" s="74"/>
      <c r="DO111" s="74"/>
      <c r="DP111" s="74"/>
      <c r="DQ111" s="74"/>
      <c r="DR111" s="76"/>
      <c r="DS111" s="74"/>
      <c r="DT111" s="77" t="s">
        <v>44</v>
      </c>
      <c r="DU111" s="74"/>
      <c r="DV111" s="74"/>
      <c r="DW111" s="74"/>
      <c r="DX111" s="74"/>
      <c r="DY111" s="76"/>
      <c r="DZ111" s="74"/>
      <c r="EA111" s="77" t="s">
        <v>45</v>
      </c>
      <c r="EB111" s="74"/>
      <c r="EC111" s="74"/>
    </row>
    <row r="112" spans="1:135" ht="22.5" customHeight="1" thickBot="1">
      <c r="A112" s="114">
        <v>9</v>
      </c>
      <c r="B112" s="2"/>
      <c r="C112" s="53"/>
      <c r="D112" s="94"/>
      <c r="E112" s="53"/>
      <c r="F112" s="94"/>
      <c r="G112" s="53"/>
      <c r="H112" s="94"/>
      <c r="I112" s="53"/>
      <c r="J112" s="94"/>
      <c r="K112" s="2"/>
      <c r="M112" s="1"/>
      <c r="O112" s="1"/>
      <c r="T112" s="2"/>
      <c r="U112" s="213" t="s">
        <v>248</v>
      </c>
      <c r="V112" s="95"/>
      <c r="W112" s="213" t="s">
        <v>224</v>
      </c>
      <c r="X112" s="95"/>
      <c r="Y112" s="213" t="s">
        <v>248</v>
      </c>
      <c r="Z112" s="95"/>
      <c r="AA112" s="213" t="s">
        <v>248</v>
      </c>
      <c r="AB112" s="95"/>
      <c r="AD112" s="36"/>
      <c r="AE112" s="11"/>
      <c r="AF112" s="36"/>
      <c r="AG112" s="11"/>
      <c r="AH112" s="2"/>
      <c r="AI112" s="158" t="s">
        <v>51</v>
      </c>
      <c r="AJ112" s="157">
        <v>2</v>
      </c>
      <c r="AK112" s="229" t="s">
        <v>50</v>
      </c>
      <c r="AL112" s="237"/>
      <c r="AM112" s="158" t="s">
        <v>51</v>
      </c>
      <c r="AN112" s="157">
        <v>2</v>
      </c>
      <c r="AO112" s="229" t="s">
        <v>50</v>
      </c>
      <c r="AP112" s="237"/>
      <c r="BE112" s="36"/>
      <c r="BF112" s="11"/>
      <c r="BG112" s="36"/>
      <c r="BH112" s="11"/>
      <c r="BI112" s="36"/>
      <c r="BJ112" s="11"/>
      <c r="BK112" s="36"/>
      <c r="BL112" s="11"/>
      <c r="BM112" s="36"/>
      <c r="BN112" s="11"/>
      <c r="BO112" s="36"/>
      <c r="BP112" s="11"/>
      <c r="BQ112" s="2"/>
      <c r="BR112" s="36"/>
      <c r="BS112" s="11"/>
      <c r="BT112" s="36"/>
      <c r="BU112" s="11"/>
      <c r="BV112" s="36"/>
      <c r="BW112" s="11"/>
      <c r="BX112" s="2"/>
      <c r="BY112" s="36"/>
      <c r="BZ112" s="11"/>
      <c r="CA112" s="36"/>
      <c r="CB112" s="11"/>
      <c r="CC112" s="36"/>
      <c r="CD112" s="11"/>
      <c r="CE112" s="2"/>
      <c r="CJ112" s="2"/>
      <c r="CK112" s="36"/>
      <c r="CL112" s="11"/>
      <c r="CM112" s="224"/>
      <c r="CN112" s="225"/>
      <c r="CO112" s="2"/>
      <c r="CP112" s="36"/>
      <c r="CQ112" s="11"/>
      <c r="CR112" s="36"/>
      <c r="CS112" s="11"/>
      <c r="CT112" s="2"/>
      <c r="CU112" s="36"/>
      <c r="CV112" s="11"/>
      <c r="CW112" s="36"/>
      <c r="CX112" s="11"/>
      <c r="CY112" s="36"/>
      <c r="CZ112" s="11"/>
      <c r="DA112" s="36"/>
      <c r="DB112" s="11"/>
      <c r="DC112" s="2"/>
      <c r="DD112" s="164">
        <v>9</v>
      </c>
      <c r="DK112" s="74"/>
      <c r="DL112" s="74"/>
      <c r="DM112" s="74"/>
      <c r="DN112" s="74"/>
      <c r="DO112" s="74"/>
      <c r="DP112" s="74"/>
      <c r="DQ112" s="74"/>
      <c r="DR112" s="76"/>
      <c r="DS112" s="74"/>
      <c r="DT112" s="74"/>
      <c r="DU112" s="74"/>
      <c r="DV112" s="74"/>
      <c r="DW112" s="74"/>
      <c r="DX112" s="74"/>
      <c r="DY112" s="76"/>
      <c r="DZ112" s="74"/>
      <c r="EA112" s="74"/>
      <c r="EB112" s="74"/>
      <c r="EC112" s="74"/>
    </row>
    <row r="113" spans="1:135" ht="22.5" customHeight="1">
      <c r="A113" s="114">
        <v>8</v>
      </c>
      <c r="B113" s="2"/>
      <c r="C113" s="173" t="s">
        <v>86</v>
      </c>
      <c r="D113" s="174">
        <v>8</v>
      </c>
      <c r="E113" s="173" t="s">
        <v>86</v>
      </c>
      <c r="F113" s="174">
        <v>8</v>
      </c>
      <c r="G113" s="173" t="s">
        <v>86</v>
      </c>
      <c r="H113" s="174">
        <v>8</v>
      </c>
      <c r="I113" s="173" t="s">
        <v>86</v>
      </c>
      <c r="J113" s="174">
        <v>8</v>
      </c>
      <c r="K113" s="2"/>
      <c r="M113" s="1"/>
      <c r="O113" s="1"/>
      <c r="T113" s="2"/>
      <c r="U113" s="213"/>
      <c r="V113" s="95"/>
      <c r="W113" s="213"/>
      <c r="X113" s="95"/>
      <c r="Y113" s="213"/>
      <c r="Z113" s="95"/>
      <c r="AA113" s="213"/>
      <c r="AB113" s="95"/>
      <c r="AD113" s="37"/>
      <c r="AE113" s="78"/>
      <c r="AF113" s="37"/>
      <c r="AG113" s="78"/>
      <c r="AH113" s="2"/>
      <c r="AI113" s="37" t="s">
        <v>53</v>
      </c>
      <c r="AJ113" s="78"/>
      <c r="AK113" s="229"/>
      <c r="AL113" s="237"/>
      <c r="AM113" s="37" t="s">
        <v>53</v>
      </c>
      <c r="AN113" s="78"/>
      <c r="AO113" s="229"/>
      <c r="AP113" s="237"/>
      <c r="BE113" s="36"/>
      <c r="BF113" s="11"/>
      <c r="BG113" s="36"/>
      <c r="BH113" s="11"/>
      <c r="BI113" s="36"/>
      <c r="BJ113" s="11"/>
      <c r="BK113" s="36"/>
      <c r="BL113" s="11"/>
      <c r="BM113" s="36"/>
      <c r="BN113" s="11"/>
      <c r="BO113" s="36"/>
      <c r="BP113" s="11"/>
      <c r="BQ113" s="2"/>
      <c r="BR113" s="36"/>
      <c r="BS113" s="11"/>
      <c r="BT113" s="36"/>
      <c r="BU113" s="11"/>
      <c r="BV113" s="36"/>
      <c r="BW113" s="11"/>
      <c r="BX113" s="2"/>
      <c r="BY113" s="36"/>
      <c r="BZ113" s="11"/>
      <c r="CA113" s="36"/>
      <c r="CB113" s="11"/>
      <c r="CC113" s="36"/>
      <c r="CD113" s="11"/>
      <c r="CE113" s="2"/>
      <c r="CJ113" s="2"/>
      <c r="CK113" s="36"/>
      <c r="CL113" s="11"/>
      <c r="CM113" s="224"/>
      <c r="CN113" s="225"/>
      <c r="CO113" s="2"/>
      <c r="CP113" s="36"/>
      <c r="CQ113" s="11"/>
      <c r="CR113" s="37"/>
      <c r="CS113" s="78"/>
      <c r="CT113" s="2"/>
      <c r="CU113" s="36"/>
      <c r="CV113" s="11"/>
      <c r="CW113" s="36"/>
      <c r="CX113" s="11"/>
      <c r="CY113" s="36"/>
      <c r="CZ113" s="11"/>
      <c r="DA113" s="36"/>
      <c r="DB113" s="11"/>
      <c r="DC113" s="2"/>
      <c r="DD113" s="164">
        <v>8</v>
      </c>
      <c r="DK113" s="74"/>
      <c r="DL113" s="74"/>
      <c r="DM113" s="140">
        <v>1</v>
      </c>
      <c r="DN113" s="141">
        <v>1</v>
      </c>
      <c r="DO113" s="141">
        <v>1</v>
      </c>
      <c r="DP113" s="141"/>
      <c r="DQ113" s="142"/>
      <c r="DR113" s="76"/>
      <c r="DS113" s="74"/>
      <c r="DT113" s="140">
        <v>1</v>
      </c>
      <c r="DU113" s="141">
        <v>1</v>
      </c>
      <c r="DV113" s="141">
        <v>1</v>
      </c>
      <c r="DW113" s="141"/>
      <c r="DX113" s="142"/>
      <c r="DY113" s="76"/>
      <c r="DZ113" s="74"/>
      <c r="EA113" s="140">
        <v>1</v>
      </c>
      <c r="EB113" s="141">
        <v>1</v>
      </c>
      <c r="EC113" s="141">
        <v>1</v>
      </c>
    </row>
    <row r="114" spans="1:135" ht="22.5" customHeight="1">
      <c r="A114" s="114">
        <v>7</v>
      </c>
      <c r="B114" s="2"/>
      <c r="C114" s="39" t="s">
        <v>29</v>
      </c>
      <c r="D114" s="95"/>
      <c r="E114" s="39" t="s">
        <v>29</v>
      </c>
      <c r="F114" s="95"/>
      <c r="G114" s="39" t="s">
        <v>29</v>
      </c>
      <c r="H114" s="95"/>
      <c r="I114" s="39" t="s">
        <v>29</v>
      </c>
      <c r="J114" s="95"/>
      <c r="K114" s="2"/>
      <c r="M114" s="1"/>
      <c r="O114" s="1"/>
      <c r="T114" s="2"/>
      <c r="U114" s="213"/>
      <c r="V114" s="95"/>
      <c r="W114" s="213"/>
      <c r="X114" s="95"/>
      <c r="Y114" s="213"/>
      <c r="Z114" s="95"/>
      <c r="AA114" s="213"/>
      <c r="AB114" s="95"/>
      <c r="AD114" s="159" t="s">
        <v>119</v>
      </c>
      <c r="AE114" s="157">
        <v>7</v>
      </c>
      <c r="AF114" s="159" t="s">
        <v>119</v>
      </c>
      <c r="AG114" s="157">
        <v>7</v>
      </c>
      <c r="AH114" s="2"/>
      <c r="AI114" s="158" t="s">
        <v>54</v>
      </c>
      <c r="AJ114" s="157">
        <v>5</v>
      </c>
      <c r="AK114" s="229"/>
      <c r="AL114" s="237"/>
      <c r="AM114" s="158" t="s">
        <v>54</v>
      </c>
      <c r="AN114" s="157">
        <v>5</v>
      </c>
      <c r="AO114" s="229"/>
      <c r="AP114" s="237"/>
      <c r="AQ114" s="2"/>
      <c r="BE114" s="36"/>
      <c r="BF114" s="11"/>
      <c r="BG114" s="36"/>
      <c r="BH114" s="11"/>
      <c r="BI114" s="36"/>
      <c r="BJ114" s="11"/>
      <c r="BK114" s="36"/>
      <c r="BL114" s="11"/>
      <c r="BM114" s="36"/>
      <c r="BN114" s="11"/>
      <c r="BO114" s="36"/>
      <c r="BP114" s="11"/>
      <c r="BQ114" s="2"/>
      <c r="BR114" s="37"/>
      <c r="BS114" s="78"/>
      <c r="BT114" s="37"/>
      <c r="BU114" s="78"/>
      <c r="BV114" s="37"/>
      <c r="BW114" s="78"/>
      <c r="BX114" s="2"/>
      <c r="BY114" s="36"/>
      <c r="BZ114" s="11"/>
      <c r="CA114" s="36"/>
      <c r="CB114" s="11"/>
      <c r="CC114" s="36"/>
      <c r="CD114" s="11"/>
      <c r="CE114" s="2"/>
      <c r="CJ114" s="2"/>
      <c r="CK114" s="36"/>
      <c r="CL114" s="11"/>
      <c r="CM114" s="224"/>
      <c r="CN114" s="45"/>
      <c r="CO114" s="2"/>
      <c r="CP114" s="36"/>
      <c r="CQ114" s="11"/>
      <c r="CR114" s="163" t="s">
        <v>107</v>
      </c>
      <c r="CS114" s="157">
        <v>3</v>
      </c>
      <c r="CT114" s="2"/>
      <c r="CU114" s="36"/>
      <c r="CV114" s="11"/>
      <c r="CW114" s="36"/>
      <c r="CX114" s="11"/>
      <c r="CY114" s="36"/>
      <c r="CZ114" s="11"/>
      <c r="DA114" s="36"/>
      <c r="DB114" s="11"/>
      <c r="DC114" s="2"/>
      <c r="DD114" s="164">
        <v>7</v>
      </c>
      <c r="DK114" s="74"/>
      <c r="DL114" s="74"/>
      <c r="DM114" s="143"/>
      <c r="DN114" s="167"/>
      <c r="DO114" s="167"/>
      <c r="DP114" s="167"/>
      <c r="DQ114" s="64"/>
      <c r="DR114" s="76"/>
      <c r="DS114" s="74"/>
      <c r="DT114" s="143"/>
      <c r="DU114" s="167"/>
      <c r="DV114" s="167"/>
      <c r="DW114" s="167"/>
      <c r="DX114" s="64"/>
      <c r="DY114" s="76"/>
      <c r="DZ114" s="74"/>
      <c r="EA114" s="143"/>
      <c r="EB114" s="167"/>
      <c r="EC114" s="167"/>
    </row>
    <row r="115" spans="1:135" ht="22.5" customHeight="1">
      <c r="A115" s="114">
        <v>6</v>
      </c>
      <c r="B115" s="2"/>
      <c r="C115" s="39" t="s">
        <v>251</v>
      </c>
      <c r="D115" s="95"/>
      <c r="E115" s="39" t="s">
        <v>251</v>
      </c>
      <c r="F115" s="95"/>
      <c r="G115" s="39" t="s">
        <v>251</v>
      </c>
      <c r="H115" s="95"/>
      <c r="I115" s="39" t="s">
        <v>251</v>
      </c>
      <c r="J115" s="95"/>
      <c r="K115" s="2"/>
      <c r="M115" s="1"/>
      <c r="O115" s="1"/>
      <c r="T115" s="2"/>
      <c r="U115" s="213"/>
      <c r="V115" s="95"/>
      <c r="W115" s="214"/>
      <c r="X115" s="116"/>
      <c r="Y115" s="213"/>
      <c r="Z115" s="95"/>
      <c r="AA115" s="213"/>
      <c r="AB115" s="95"/>
      <c r="AD115" s="6" t="s">
        <v>165</v>
      </c>
      <c r="AE115" s="11"/>
      <c r="AF115" s="6" t="s">
        <v>165</v>
      </c>
      <c r="AG115" s="11"/>
      <c r="AH115" s="2"/>
      <c r="AI115" s="36" t="s">
        <v>55</v>
      </c>
      <c r="AJ115" s="11"/>
      <c r="AK115" s="229"/>
      <c r="AL115" s="237"/>
      <c r="AM115" s="36" t="s">
        <v>55</v>
      </c>
      <c r="AN115" s="11"/>
      <c r="AO115" s="229"/>
      <c r="AP115" s="237"/>
      <c r="AQ115" s="2"/>
      <c r="BE115" s="36"/>
      <c r="BF115" s="11"/>
      <c r="BG115" s="36"/>
      <c r="BH115" s="11"/>
      <c r="BI115" s="36"/>
      <c r="BJ115" s="11"/>
      <c r="BK115" s="36"/>
      <c r="BL115" s="11"/>
      <c r="BM115" s="36"/>
      <c r="BN115" s="11"/>
      <c r="BO115" s="36"/>
      <c r="BP115" s="11"/>
      <c r="BQ115" s="2"/>
      <c r="BR115" s="157" t="s">
        <v>253</v>
      </c>
      <c r="BS115" s="157">
        <v>6</v>
      </c>
      <c r="BT115" s="157" t="s">
        <v>253</v>
      </c>
      <c r="BU115" s="157">
        <v>6</v>
      </c>
      <c r="BV115" s="157" t="s">
        <v>253</v>
      </c>
      <c r="BW115" s="157">
        <v>6</v>
      </c>
      <c r="BX115" s="2"/>
      <c r="BY115" s="36"/>
      <c r="BZ115" s="11"/>
      <c r="CA115" s="36"/>
      <c r="CB115" s="11"/>
      <c r="CC115" s="36"/>
      <c r="CD115" s="11"/>
      <c r="CE115" s="2"/>
      <c r="CJ115" s="2"/>
      <c r="CK115" s="36"/>
      <c r="CL115" s="11"/>
      <c r="CM115" s="224"/>
      <c r="CN115" s="45"/>
      <c r="CO115" s="2"/>
      <c r="CP115" s="36"/>
      <c r="CQ115" s="11"/>
      <c r="CR115" s="36" t="s">
        <v>156</v>
      </c>
      <c r="CS115" s="11"/>
      <c r="CT115" s="2"/>
      <c r="CU115" s="36"/>
      <c r="CV115" s="11"/>
      <c r="CW115" s="36"/>
      <c r="CX115" s="11"/>
      <c r="CY115" s="36"/>
      <c r="CZ115" s="11"/>
      <c r="DA115" s="36"/>
      <c r="DB115" s="11"/>
      <c r="DC115" s="2"/>
      <c r="DD115" s="164">
        <v>6</v>
      </c>
      <c r="DK115" s="74"/>
      <c r="DL115" s="74"/>
      <c r="DM115" s="143"/>
      <c r="DN115" s="167"/>
      <c r="DO115" s="167"/>
      <c r="DP115" s="167"/>
      <c r="DQ115" s="64"/>
      <c r="DR115" s="76"/>
      <c r="DS115" s="74"/>
      <c r="DT115" s="143"/>
      <c r="DU115" s="167"/>
      <c r="DV115" s="167"/>
      <c r="DW115" s="167"/>
      <c r="DX115" s="64"/>
      <c r="DY115" s="76"/>
      <c r="DZ115" s="74"/>
      <c r="EA115" s="143"/>
      <c r="EB115" s="167"/>
      <c r="EC115" s="167"/>
    </row>
    <row r="116" spans="1:135" ht="22.5" customHeight="1">
      <c r="A116" s="114">
        <v>5</v>
      </c>
      <c r="B116" s="2"/>
      <c r="C116" s="117"/>
      <c r="D116" s="95"/>
      <c r="E116" s="117"/>
      <c r="F116" s="95"/>
      <c r="G116" s="117"/>
      <c r="H116" s="95"/>
      <c r="I116" s="117"/>
      <c r="J116" s="95"/>
      <c r="K116" s="2"/>
      <c r="M116" s="1"/>
      <c r="O116" s="1"/>
      <c r="T116" s="2"/>
      <c r="U116" s="213"/>
      <c r="V116" s="95"/>
      <c r="W116" s="208"/>
      <c r="X116" s="96"/>
      <c r="Y116" s="213"/>
      <c r="Z116" s="95"/>
      <c r="AA116" s="213"/>
      <c r="AB116" s="95"/>
      <c r="AD116" s="7"/>
      <c r="AE116" s="11"/>
      <c r="AF116" s="7"/>
      <c r="AG116" s="11"/>
      <c r="AH116" s="2"/>
      <c r="AI116" s="5"/>
      <c r="AJ116" s="45"/>
      <c r="AK116" s="229"/>
      <c r="AL116" s="237"/>
      <c r="AM116" s="5"/>
      <c r="AN116" s="45"/>
      <c r="AO116" s="229"/>
      <c r="AP116" s="237"/>
      <c r="AQ116" s="2"/>
      <c r="BE116" s="36"/>
      <c r="BF116" s="11"/>
      <c r="BG116" s="36"/>
      <c r="BH116" s="11"/>
      <c r="BI116" s="36"/>
      <c r="BJ116" s="11"/>
      <c r="BK116" s="36"/>
      <c r="BL116" s="11"/>
      <c r="BM116" s="36"/>
      <c r="BN116" s="11"/>
      <c r="BO116" s="36"/>
      <c r="BP116" s="11"/>
      <c r="BQ116" s="2"/>
      <c r="BR116" s="11" t="s">
        <v>90</v>
      </c>
      <c r="BS116" s="11"/>
      <c r="BT116" s="11" t="s">
        <v>90</v>
      </c>
      <c r="BU116" s="11"/>
      <c r="BV116" s="11" t="s">
        <v>90</v>
      </c>
      <c r="BW116" s="11"/>
      <c r="BX116" s="2"/>
      <c r="BY116" s="36"/>
      <c r="BZ116" s="11"/>
      <c r="CA116" s="36"/>
      <c r="CB116" s="11"/>
      <c r="CC116" s="36"/>
      <c r="CD116" s="11"/>
      <c r="CE116" s="2"/>
      <c r="CJ116" s="2"/>
      <c r="CK116" s="36"/>
      <c r="CL116" s="11"/>
      <c r="CM116" s="226"/>
      <c r="CN116" s="43"/>
      <c r="CO116" s="2"/>
      <c r="CP116" s="37"/>
      <c r="CQ116" s="78"/>
      <c r="CR116" s="37"/>
      <c r="CS116" s="78"/>
      <c r="CT116" s="2"/>
      <c r="CU116" s="36"/>
      <c r="CV116" s="11"/>
      <c r="CW116" s="36"/>
      <c r="CX116" s="11"/>
      <c r="CY116" s="5"/>
      <c r="CZ116" s="45"/>
      <c r="DA116" s="5"/>
      <c r="DB116" s="45"/>
      <c r="DC116" s="2"/>
      <c r="DD116" s="164">
        <v>5</v>
      </c>
      <c r="DK116" s="74"/>
      <c r="DL116" s="74"/>
      <c r="DM116" s="61"/>
      <c r="DN116" s="167"/>
      <c r="DO116" s="167"/>
      <c r="DP116" s="167"/>
      <c r="DQ116" s="62"/>
      <c r="DR116" s="76"/>
      <c r="DS116" s="74"/>
      <c r="DT116" s="61"/>
      <c r="DU116" s="167"/>
      <c r="DV116" s="167"/>
      <c r="DW116" s="167"/>
      <c r="DX116" s="62"/>
      <c r="DY116" s="76"/>
      <c r="DZ116" s="74"/>
      <c r="EA116" s="61"/>
      <c r="EB116" s="167"/>
      <c r="EC116" s="167"/>
    </row>
    <row r="117" spans="1:135" ht="22.5" customHeight="1">
      <c r="A117" s="114">
        <v>4</v>
      </c>
      <c r="B117" s="2"/>
      <c r="C117" s="39"/>
      <c r="D117" s="95"/>
      <c r="E117" s="39"/>
      <c r="F117" s="95"/>
      <c r="G117" s="39"/>
      <c r="H117" s="95"/>
      <c r="I117" s="39"/>
      <c r="J117" s="95"/>
      <c r="K117" s="2"/>
      <c r="M117" s="1"/>
      <c r="O117" s="1"/>
      <c r="T117" s="2"/>
      <c r="U117" s="213"/>
      <c r="V117" s="95"/>
      <c r="W117" s="181" t="s">
        <v>86</v>
      </c>
      <c r="X117" s="174">
        <v>4</v>
      </c>
      <c r="Z117" s="95"/>
      <c r="AA117" s="213"/>
      <c r="AB117" s="95"/>
      <c r="AD117" s="7"/>
      <c r="AE117" s="11"/>
      <c r="AF117" s="7"/>
      <c r="AG117" s="11"/>
      <c r="AH117" s="2"/>
      <c r="AI117" s="5"/>
      <c r="AJ117" s="45"/>
      <c r="AK117" s="229"/>
      <c r="AL117" s="237"/>
      <c r="AM117" s="5"/>
      <c r="AN117" s="45"/>
      <c r="AO117" s="229"/>
      <c r="AP117" s="237"/>
      <c r="BE117" s="36"/>
      <c r="BF117" s="11"/>
      <c r="BG117" s="36"/>
      <c r="BH117" s="11"/>
      <c r="BI117" s="36"/>
      <c r="BJ117" s="11"/>
      <c r="BK117" s="36"/>
      <c r="BL117" s="11"/>
      <c r="BM117" s="36"/>
      <c r="BN117" s="11"/>
      <c r="BO117" s="36"/>
      <c r="BP117" s="11"/>
      <c r="BR117" s="215"/>
      <c r="BS117" s="11"/>
      <c r="BT117" s="215"/>
      <c r="BU117" s="11"/>
      <c r="BV117" s="215"/>
      <c r="BW117" s="11"/>
      <c r="BX117" s="2"/>
      <c r="BY117" s="37"/>
      <c r="BZ117" s="78"/>
      <c r="CA117" s="37"/>
      <c r="CB117" s="78"/>
      <c r="CC117" s="37"/>
      <c r="CD117" s="78"/>
      <c r="CE117" s="2"/>
      <c r="CJ117" s="2"/>
      <c r="CK117" s="36"/>
      <c r="CL117" s="11"/>
      <c r="CM117" s="163" t="s">
        <v>107</v>
      </c>
      <c r="CN117" s="40">
        <v>2</v>
      </c>
      <c r="CO117" s="2"/>
      <c r="CP117" s="217" t="s">
        <v>256</v>
      </c>
      <c r="CQ117" s="157">
        <v>4</v>
      </c>
      <c r="CR117" s="217" t="s">
        <v>256</v>
      </c>
      <c r="CS117" s="157">
        <v>4</v>
      </c>
      <c r="CT117" s="2"/>
      <c r="CU117" s="36"/>
      <c r="CV117" s="11"/>
      <c r="CW117" s="36"/>
      <c r="CX117" s="11"/>
      <c r="CY117" s="42"/>
      <c r="CZ117" s="43"/>
      <c r="DA117" s="42"/>
      <c r="DB117" s="43"/>
      <c r="DC117" s="2"/>
      <c r="DD117" s="164">
        <v>4</v>
      </c>
      <c r="DK117" s="74"/>
      <c r="DL117" s="74"/>
      <c r="DM117" s="61"/>
      <c r="DN117" s="167"/>
      <c r="DO117" s="167"/>
      <c r="DP117" s="167"/>
      <c r="DQ117" s="62"/>
      <c r="DR117" s="76"/>
      <c r="DS117" s="74"/>
      <c r="DT117" s="61"/>
      <c r="DU117" s="167"/>
      <c r="DV117" s="167"/>
      <c r="DW117" s="167"/>
      <c r="DX117" s="62"/>
      <c r="DY117" s="76"/>
      <c r="DZ117" s="74"/>
      <c r="EA117" s="61"/>
      <c r="EB117" s="167"/>
      <c r="EC117" s="167"/>
    </row>
    <row r="118" spans="1:135" ht="22.5" customHeight="1">
      <c r="A118" s="164">
        <v>3</v>
      </c>
      <c r="B118" s="2"/>
      <c r="C118" s="39"/>
      <c r="D118" s="95"/>
      <c r="E118" s="39"/>
      <c r="F118" s="95"/>
      <c r="G118" s="39"/>
      <c r="H118" s="95"/>
      <c r="I118" s="39"/>
      <c r="J118" s="95"/>
      <c r="K118" s="2"/>
      <c r="M118" s="1"/>
      <c r="O118" s="1"/>
      <c r="T118" s="2"/>
      <c r="U118" s="213"/>
      <c r="V118" s="95"/>
      <c r="W118" s="213" t="s">
        <v>257</v>
      </c>
      <c r="X118" s="95"/>
      <c r="Y118" s="213"/>
      <c r="Z118" s="95"/>
      <c r="AA118" s="213"/>
      <c r="AB118" s="95"/>
      <c r="AD118" s="6"/>
      <c r="AE118" s="11"/>
      <c r="AF118" s="6"/>
      <c r="AG118" s="11"/>
      <c r="AH118" s="2"/>
      <c r="AI118" s="5"/>
      <c r="AJ118" s="11"/>
      <c r="AK118" s="229"/>
      <c r="AL118" s="237"/>
      <c r="AM118" s="5"/>
      <c r="AN118" s="11"/>
      <c r="AO118" s="229"/>
      <c r="AP118" s="237"/>
      <c r="AQ118" s="2"/>
      <c r="BE118" s="36"/>
      <c r="BF118" s="11"/>
      <c r="BG118" s="36"/>
      <c r="BH118" s="11"/>
      <c r="BI118" s="36"/>
      <c r="BJ118" s="11"/>
      <c r="BK118" s="36"/>
      <c r="BL118" s="11"/>
      <c r="BM118" s="36"/>
      <c r="BN118" s="11"/>
      <c r="BO118" s="36"/>
      <c r="BP118" s="11"/>
      <c r="BQ118" s="2"/>
      <c r="BR118" s="215"/>
      <c r="BS118" s="11"/>
      <c r="BT118" s="215"/>
      <c r="BU118" s="11"/>
      <c r="BV118" s="215"/>
      <c r="BW118" s="11"/>
      <c r="BX118" s="2"/>
      <c r="BY118" s="163" t="s">
        <v>258</v>
      </c>
      <c r="BZ118" s="40">
        <v>3</v>
      </c>
      <c r="CA118" s="163" t="s">
        <v>258</v>
      </c>
      <c r="CB118" s="40">
        <v>3</v>
      </c>
      <c r="CC118" s="163" t="s">
        <v>258</v>
      </c>
      <c r="CD118" s="40">
        <v>3</v>
      </c>
      <c r="CE118" s="2"/>
      <c r="CJ118" s="2"/>
      <c r="CK118" s="36"/>
      <c r="CL118" s="11"/>
      <c r="CM118" s="57" t="s">
        <v>227</v>
      </c>
      <c r="CN118" s="148"/>
      <c r="CO118" s="2"/>
      <c r="CP118" s="227" t="s">
        <v>259</v>
      </c>
      <c r="CQ118" s="11"/>
      <c r="CR118" s="227" t="s">
        <v>259</v>
      </c>
      <c r="CS118" s="11"/>
      <c r="CT118" s="2"/>
      <c r="CU118" s="36"/>
      <c r="CV118" s="11"/>
      <c r="CW118" s="36"/>
      <c r="CX118" s="11"/>
      <c r="CY118" s="159" t="s">
        <v>260</v>
      </c>
      <c r="CZ118" s="157">
        <v>3</v>
      </c>
      <c r="DA118" s="159" t="s">
        <v>260</v>
      </c>
      <c r="DB118" s="157">
        <v>3</v>
      </c>
      <c r="DC118" s="2"/>
      <c r="DD118" s="164">
        <v>3</v>
      </c>
      <c r="DK118" s="74"/>
      <c r="DL118" s="74"/>
      <c r="DM118" s="55"/>
      <c r="DN118" s="167"/>
      <c r="DO118" s="167"/>
      <c r="DP118" s="167"/>
      <c r="DQ118" s="56"/>
      <c r="DR118" s="79"/>
      <c r="DS118" s="74"/>
      <c r="DT118" s="55"/>
      <c r="DU118" s="167"/>
      <c r="DV118" s="167"/>
      <c r="DW118" s="167"/>
      <c r="DX118" s="56"/>
      <c r="DY118" s="79"/>
      <c r="DZ118" s="74"/>
      <c r="EA118" s="55"/>
      <c r="EB118" s="167"/>
      <c r="EC118" s="167"/>
    </row>
    <row r="119" spans="1:135" ht="22.5" customHeight="1">
      <c r="A119" s="164">
        <v>2</v>
      </c>
      <c r="B119" s="2"/>
      <c r="C119" s="39"/>
      <c r="D119" s="95"/>
      <c r="E119" s="39"/>
      <c r="F119" s="95"/>
      <c r="G119" s="39"/>
      <c r="H119" s="95"/>
      <c r="I119" s="39"/>
      <c r="J119" s="95"/>
      <c r="K119" s="2"/>
      <c r="M119" s="1"/>
      <c r="O119" s="1"/>
      <c r="T119" s="2"/>
      <c r="U119" s="213"/>
      <c r="V119" s="95"/>
      <c r="W119" s="213"/>
      <c r="X119" s="95"/>
      <c r="Y119" s="213"/>
      <c r="Z119" s="95"/>
      <c r="AA119" s="213"/>
      <c r="AB119" s="95"/>
      <c r="AD119" s="6"/>
      <c r="AE119" s="11"/>
      <c r="AF119" s="6"/>
      <c r="AG119" s="11"/>
      <c r="AH119" s="2"/>
      <c r="AI119" s="158" t="s">
        <v>56</v>
      </c>
      <c r="AJ119" s="157">
        <v>2</v>
      </c>
      <c r="AK119" s="229"/>
      <c r="AL119" s="237"/>
      <c r="AM119" s="158" t="s">
        <v>56</v>
      </c>
      <c r="AN119" s="157">
        <v>2</v>
      </c>
      <c r="AO119" s="229"/>
      <c r="AP119" s="237"/>
      <c r="AQ119" s="2"/>
      <c r="AR119" s="2"/>
      <c r="AS119" s="97"/>
      <c r="AT119" s="2"/>
      <c r="AU119" s="97"/>
      <c r="AV119" s="2"/>
      <c r="AW119" s="97"/>
      <c r="AX119" s="2"/>
      <c r="AY119" s="97"/>
      <c r="AZ119" s="2"/>
      <c r="BA119" s="97"/>
      <c r="BB119" s="2"/>
      <c r="BC119" s="97"/>
      <c r="BD119" s="2"/>
      <c r="BE119" s="36"/>
      <c r="BF119" s="11"/>
      <c r="BG119" s="36"/>
      <c r="BH119" s="11"/>
      <c r="BI119" s="36"/>
      <c r="BJ119" s="11"/>
      <c r="BK119" s="36"/>
      <c r="BL119" s="11"/>
      <c r="BM119" s="36"/>
      <c r="BN119" s="11"/>
      <c r="BO119" s="36"/>
      <c r="BP119" s="11"/>
      <c r="BQ119" s="2"/>
      <c r="BR119" s="215"/>
      <c r="BS119" s="11"/>
      <c r="BT119" s="215"/>
      <c r="BU119" s="11"/>
      <c r="BV119" s="215"/>
      <c r="BW119" s="11"/>
      <c r="BX119" s="2"/>
      <c r="BY119" s="36" t="s">
        <v>249</v>
      </c>
      <c r="BZ119" s="110"/>
      <c r="CA119" s="36" t="s">
        <v>249</v>
      </c>
      <c r="CB119" s="110"/>
      <c r="CC119" s="36" t="s">
        <v>249</v>
      </c>
      <c r="CD119" s="110"/>
      <c r="CE119" s="2"/>
      <c r="CJ119" s="2"/>
      <c r="CK119" s="36"/>
      <c r="CL119" s="11"/>
      <c r="CM119" s="44" t="s">
        <v>160</v>
      </c>
      <c r="CN119" s="157">
        <v>2</v>
      </c>
      <c r="CO119" s="2"/>
      <c r="CP119" s="227"/>
      <c r="CQ119" s="11"/>
      <c r="CR119" s="227"/>
      <c r="CS119" s="11"/>
      <c r="CT119" s="2"/>
      <c r="CU119" s="158" t="s">
        <v>261</v>
      </c>
      <c r="CV119" s="157">
        <v>2</v>
      </c>
      <c r="CW119" s="158" t="s">
        <v>261</v>
      </c>
      <c r="CX119" s="157">
        <v>2</v>
      </c>
      <c r="CY119" s="6" t="s">
        <v>262</v>
      </c>
      <c r="CZ119" s="11"/>
      <c r="DA119" s="6" t="s">
        <v>262</v>
      </c>
      <c r="DB119" s="11"/>
      <c r="DC119" s="2"/>
      <c r="DD119" s="164">
        <v>2</v>
      </c>
      <c r="DK119" s="74"/>
      <c r="DL119" s="74"/>
      <c r="DM119" s="55"/>
      <c r="DN119" s="167"/>
      <c r="DO119" s="167"/>
      <c r="DP119" s="167"/>
      <c r="DQ119" s="64"/>
      <c r="DR119" s="79"/>
      <c r="DS119" s="74"/>
      <c r="DT119" s="55"/>
      <c r="DU119" s="167"/>
      <c r="DV119" s="167"/>
      <c r="DW119" s="167"/>
      <c r="DX119" s="64"/>
      <c r="DY119" s="79"/>
      <c r="DZ119" s="74"/>
      <c r="EA119" s="55"/>
      <c r="EB119" s="167"/>
      <c r="EC119" s="167"/>
      <c r="ED119" s="167"/>
      <c r="EE119" s="64"/>
    </row>
    <row r="120" spans="1:135" ht="22.5" customHeight="1">
      <c r="A120" s="164">
        <v>1</v>
      </c>
      <c r="B120" s="88"/>
      <c r="C120" s="120"/>
      <c r="D120" s="94"/>
      <c r="E120" s="120"/>
      <c r="F120" s="94"/>
      <c r="G120" s="120"/>
      <c r="H120" s="94"/>
      <c r="I120" s="120"/>
      <c r="J120" s="94"/>
      <c r="K120" s="88"/>
      <c r="M120" s="1"/>
      <c r="O120" s="1"/>
      <c r="T120" s="88"/>
      <c r="U120" s="124"/>
      <c r="V120" s="94"/>
      <c r="W120" s="124"/>
      <c r="X120" s="94"/>
      <c r="Y120" s="124"/>
      <c r="Z120" s="94"/>
      <c r="AA120" s="124"/>
      <c r="AB120" s="94"/>
      <c r="AC120" s="2"/>
      <c r="AD120" s="4"/>
      <c r="AE120" s="43"/>
      <c r="AF120" s="4"/>
      <c r="AG120" s="43"/>
      <c r="AH120" s="88"/>
      <c r="AI120" s="37" t="s">
        <v>53</v>
      </c>
      <c r="AJ120" s="78"/>
      <c r="AK120" s="231"/>
      <c r="AL120" s="238"/>
      <c r="AM120" s="37" t="s">
        <v>53</v>
      </c>
      <c r="AN120" s="78"/>
      <c r="AO120" s="231"/>
      <c r="AP120" s="238"/>
      <c r="AQ120" s="2"/>
      <c r="AR120" s="2"/>
      <c r="AS120" s="97"/>
      <c r="AT120" s="2"/>
      <c r="AU120" s="97"/>
      <c r="AV120" s="2"/>
      <c r="AW120" s="97"/>
      <c r="AX120" s="2"/>
      <c r="AY120" s="97"/>
      <c r="AZ120" s="2"/>
      <c r="BA120" s="97"/>
      <c r="BB120" s="2"/>
      <c r="BC120" s="97"/>
      <c r="BD120" s="2"/>
      <c r="BE120" s="36"/>
      <c r="BF120" s="11"/>
      <c r="BG120" s="37"/>
      <c r="BH120" s="78"/>
      <c r="BI120" s="37"/>
      <c r="BJ120" s="78"/>
      <c r="BK120" s="37"/>
      <c r="BL120" s="78"/>
      <c r="BM120" s="37"/>
      <c r="BN120" s="78"/>
      <c r="BO120" s="37"/>
      <c r="BP120" s="78"/>
      <c r="BQ120" s="2"/>
      <c r="BR120" s="149"/>
      <c r="BS120" s="78"/>
      <c r="BT120" s="149"/>
      <c r="BU120" s="78"/>
      <c r="BV120" s="149"/>
      <c r="BW120" s="78"/>
      <c r="BX120" s="88"/>
      <c r="BY120" s="37"/>
      <c r="BZ120" s="111"/>
      <c r="CA120" s="37"/>
      <c r="CB120" s="111"/>
      <c r="CC120" s="37"/>
      <c r="CD120" s="111"/>
      <c r="CE120" s="88"/>
      <c r="CJ120" s="88"/>
      <c r="CK120" s="37"/>
      <c r="CL120" s="78"/>
      <c r="CM120" s="57" t="s">
        <v>234</v>
      </c>
      <c r="CN120" s="162"/>
      <c r="CO120" s="88"/>
      <c r="CP120" s="4"/>
      <c r="CQ120" s="43"/>
      <c r="CR120" s="4"/>
      <c r="CS120" s="43"/>
      <c r="CT120" s="88"/>
      <c r="CU120" s="37" t="s">
        <v>264</v>
      </c>
      <c r="CV120" s="43"/>
      <c r="CW120" s="37" t="s">
        <v>264</v>
      </c>
      <c r="CX120" s="43"/>
      <c r="CY120" s="212"/>
      <c r="CZ120" s="78"/>
      <c r="DA120" s="212"/>
      <c r="DB120" s="78"/>
      <c r="DC120" s="88"/>
      <c r="DD120" s="164">
        <v>1</v>
      </c>
      <c r="DK120" s="74"/>
      <c r="DL120" s="74"/>
      <c r="DM120" s="144"/>
      <c r="DN120" s="170"/>
      <c r="DO120" s="170"/>
      <c r="DP120" s="170"/>
      <c r="DQ120" s="16"/>
      <c r="DR120" s="79"/>
      <c r="DS120" s="74"/>
      <c r="DT120" s="144"/>
      <c r="DU120" s="170"/>
      <c r="DV120" s="170"/>
      <c r="DW120" s="170"/>
      <c r="DX120" s="16"/>
      <c r="DY120" s="79"/>
      <c r="DZ120" s="74"/>
      <c r="EA120" s="144"/>
      <c r="EB120" s="170"/>
      <c r="EC120" s="170"/>
      <c r="ED120" s="170"/>
      <c r="EE120" s="16"/>
    </row>
    <row r="121" spans="1:135" ht="22.5" customHeight="1">
      <c r="B121" s="182"/>
      <c r="C121" s="307" t="s">
        <v>265</v>
      </c>
      <c r="D121" s="308"/>
      <c r="E121" s="308"/>
      <c r="F121" s="308"/>
      <c r="G121" s="308"/>
      <c r="H121" s="308"/>
      <c r="I121" s="308"/>
      <c r="J121" s="309"/>
      <c r="K121" s="182"/>
      <c r="L121" s="307" t="s">
        <v>266</v>
      </c>
      <c r="M121" s="308"/>
      <c r="N121" s="308"/>
      <c r="O121" s="308"/>
      <c r="P121" s="308"/>
      <c r="Q121" s="308"/>
      <c r="R121" s="308"/>
      <c r="S121" s="309"/>
      <c r="T121" s="182"/>
      <c r="U121" s="307" t="s">
        <v>267</v>
      </c>
      <c r="V121" s="308"/>
      <c r="W121" s="308"/>
      <c r="X121" s="308"/>
      <c r="Y121" s="308"/>
      <c r="Z121" s="308"/>
      <c r="AA121" s="308"/>
      <c r="AB121" s="309"/>
      <c r="AC121" s="244"/>
      <c r="AD121" s="307" t="s">
        <v>268</v>
      </c>
      <c r="AE121" s="308"/>
      <c r="AF121" s="308"/>
      <c r="AG121" s="309"/>
      <c r="AH121" s="244"/>
      <c r="AI121" s="307" t="s">
        <v>59</v>
      </c>
      <c r="AJ121" s="308"/>
      <c r="AK121" s="308"/>
      <c r="AL121" s="308"/>
      <c r="AM121" s="308"/>
      <c r="AN121" s="308"/>
      <c r="AO121" s="308"/>
      <c r="AP121" s="309"/>
      <c r="AQ121" s="155"/>
      <c r="AR121" s="307" t="s">
        <v>269</v>
      </c>
      <c r="AS121" s="308"/>
      <c r="AT121" s="308"/>
      <c r="AU121" s="308"/>
      <c r="AV121" s="308"/>
      <c r="AW121" s="308"/>
      <c r="AX121" s="308"/>
      <c r="AY121" s="308"/>
      <c r="AZ121" s="308"/>
      <c r="BA121" s="308"/>
      <c r="BB121" s="308"/>
      <c r="BC121" s="309"/>
      <c r="BD121" s="155"/>
      <c r="BE121" s="307" t="s">
        <v>270</v>
      </c>
      <c r="BF121" s="308"/>
      <c r="BG121" s="308"/>
      <c r="BH121" s="308"/>
      <c r="BI121" s="308"/>
      <c r="BJ121" s="308"/>
      <c r="BK121" s="308"/>
      <c r="BL121" s="308"/>
      <c r="BM121" s="308"/>
      <c r="BN121" s="308"/>
      <c r="BO121" s="308"/>
      <c r="BP121" s="309"/>
      <c r="BQ121" s="177"/>
      <c r="BR121" s="308" t="s">
        <v>271</v>
      </c>
      <c r="BS121" s="308"/>
      <c r="BT121" s="308"/>
      <c r="BU121" s="308"/>
      <c r="BV121" s="308"/>
      <c r="BW121" s="309"/>
      <c r="BX121" s="244"/>
      <c r="BY121" s="307" t="s">
        <v>272</v>
      </c>
      <c r="BZ121" s="308"/>
      <c r="CA121" s="308"/>
      <c r="CB121" s="308"/>
      <c r="CC121" s="308"/>
      <c r="CD121" s="309"/>
      <c r="CE121" s="244"/>
      <c r="CF121" s="307" t="s">
        <v>273</v>
      </c>
      <c r="CG121" s="308"/>
      <c r="CH121" s="308"/>
      <c r="CI121" s="308"/>
      <c r="CJ121" s="183"/>
      <c r="CK121" s="307" t="s">
        <v>274</v>
      </c>
      <c r="CL121" s="308"/>
      <c r="CM121" s="308"/>
      <c r="CN121" s="309"/>
      <c r="CO121" s="183"/>
      <c r="CP121" s="307" t="s">
        <v>275</v>
      </c>
      <c r="CQ121" s="308"/>
      <c r="CR121" s="308"/>
      <c r="CS121" s="309"/>
      <c r="CT121" s="183"/>
      <c r="CU121" s="307" t="s">
        <v>276</v>
      </c>
      <c r="CV121" s="308"/>
      <c r="CW121" s="308"/>
      <c r="CX121" s="308"/>
      <c r="CY121" s="308"/>
      <c r="CZ121" s="309"/>
      <c r="DA121" s="245"/>
      <c r="DB121" s="245"/>
      <c r="DC121" s="182"/>
      <c r="DD121" s="197"/>
      <c r="DK121" s="74"/>
      <c r="DL121" s="74"/>
      <c r="DM121" s="143">
        <v>1</v>
      </c>
      <c r="DN121" s="167">
        <v>1</v>
      </c>
      <c r="DO121" s="167">
        <v>1</v>
      </c>
      <c r="DP121" s="167"/>
      <c r="DQ121" s="64"/>
      <c r="DR121" s="79"/>
      <c r="DS121" s="74"/>
      <c r="DT121" s="143">
        <v>1</v>
      </c>
      <c r="DU121" s="167">
        <v>1</v>
      </c>
      <c r="DV121" s="167">
        <v>1</v>
      </c>
      <c r="DW121" s="167"/>
      <c r="DX121" s="64"/>
      <c r="DY121" s="79"/>
      <c r="DZ121" s="74"/>
      <c r="EA121" s="143">
        <v>1</v>
      </c>
      <c r="EB121" s="167">
        <v>1</v>
      </c>
      <c r="EC121" s="167">
        <v>1</v>
      </c>
      <c r="ED121" s="167"/>
      <c r="EE121" s="64"/>
    </row>
    <row r="122" spans="1:135" ht="22.5" customHeight="1">
      <c r="B122" s="2"/>
      <c r="C122" s="300" t="s">
        <v>12</v>
      </c>
      <c r="D122" s="301"/>
      <c r="E122" s="301"/>
      <c r="F122" s="97"/>
      <c r="G122" s="300" t="s">
        <v>18</v>
      </c>
      <c r="H122" s="301"/>
      <c r="I122" s="301"/>
      <c r="J122" s="129"/>
      <c r="K122" s="2"/>
      <c r="L122" s="300" t="s">
        <v>12</v>
      </c>
      <c r="M122" s="301"/>
      <c r="N122" s="301"/>
      <c r="O122" s="97"/>
      <c r="P122" s="300" t="s">
        <v>18</v>
      </c>
      <c r="Q122" s="301"/>
      <c r="R122" s="301"/>
      <c r="S122" s="129"/>
      <c r="T122" s="2"/>
      <c r="U122" s="300" t="s">
        <v>12</v>
      </c>
      <c r="V122" s="301"/>
      <c r="W122" s="301"/>
      <c r="X122" s="129"/>
      <c r="Y122" s="300" t="s">
        <v>18</v>
      </c>
      <c r="Z122" s="301"/>
      <c r="AA122" s="301"/>
      <c r="AB122" s="131"/>
      <c r="AC122" s="2"/>
      <c r="AD122" s="246" t="s">
        <v>12</v>
      </c>
      <c r="AE122" s="184"/>
      <c r="AF122" s="301" t="s">
        <v>18</v>
      </c>
      <c r="AG122" s="312"/>
      <c r="AH122" s="2"/>
      <c r="AI122" s="300" t="s">
        <v>277</v>
      </c>
      <c r="AJ122" s="301"/>
      <c r="AK122" s="301"/>
      <c r="AL122" s="133"/>
      <c r="AM122" s="300" t="s">
        <v>278</v>
      </c>
      <c r="AN122" s="301"/>
      <c r="AO122" s="301"/>
      <c r="AP122" s="133"/>
      <c r="AQ122" s="34"/>
      <c r="AR122" s="300" t="s">
        <v>277</v>
      </c>
      <c r="AS122" s="301"/>
      <c r="AT122" s="301"/>
      <c r="AU122" s="301"/>
      <c r="AV122" s="301"/>
      <c r="AW122" s="133"/>
      <c r="AX122" s="300" t="s">
        <v>278</v>
      </c>
      <c r="AY122" s="301"/>
      <c r="AZ122" s="301"/>
      <c r="BA122" s="301"/>
      <c r="BB122" s="301"/>
      <c r="BC122" s="133"/>
      <c r="BD122" s="34"/>
      <c r="BE122" s="300" t="s">
        <v>277</v>
      </c>
      <c r="BF122" s="301"/>
      <c r="BG122" s="301"/>
      <c r="BH122" s="301"/>
      <c r="BI122" s="301"/>
      <c r="BJ122" s="133"/>
      <c r="BK122" s="300" t="s">
        <v>278</v>
      </c>
      <c r="BL122" s="301"/>
      <c r="BM122" s="301"/>
      <c r="BN122" s="301"/>
      <c r="BO122" s="301"/>
      <c r="BP122" s="133"/>
      <c r="BQ122" s="34"/>
      <c r="BR122" s="246" t="s">
        <v>277</v>
      </c>
      <c r="BS122" s="133"/>
      <c r="BT122" s="300" t="s">
        <v>278</v>
      </c>
      <c r="BU122" s="301"/>
      <c r="BV122" s="301"/>
      <c r="BW122" s="131"/>
      <c r="BX122" s="2"/>
      <c r="BY122" s="246" t="s">
        <v>277</v>
      </c>
      <c r="BZ122" s="133"/>
      <c r="CA122" s="300" t="s">
        <v>278</v>
      </c>
      <c r="CB122" s="301"/>
      <c r="CC122" s="301"/>
      <c r="CD122" s="131"/>
      <c r="CE122" s="2"/>
      <c r="CF122" s="246" t="s">
        <v>12</v>
      </c>
      <c r="CG122" s="156"/>
      <c r="CH122" s="246" t="s">
        <v>18</v>
      </c>
      <c r="CI122" s="156"/>
      <c r="CJ122" s="2"/>
      <c r="CK122" s="246" t="s">
        <v>12</v>
      </c>
      <c r="CL122" s="133"/>
      <c r="CM122" s="246" t="s">
        <v>18</v>
      </c>
      <c r="CN122" s="133"/>
      <c r="CO122" s="2"/>
      <c r="CP122" s="246" t="s">
        <v>12</v>
      </c>
      <c r="CQ122" s="133"/>
      <c r="CR122" s="246" t="s">
        <v>18</v>
      </c>
      <c r="CS122" s="133"/>
      <c r="CT122" s="2"/>
      <c r="CU122" s="246" t="s">
        <v>12</v>
      </c>
      <c r="CV122" s="156"/>
      <c r="CW122" s="247" t="s">
        <v>12</v>
      </c>
      <c r="CX122" s="133"/>
      <c r="CY122" s="246" t="s">
        <v>18</v>
      </c>
      <c r="CZ122" s="156"/>
      <c r="DA122" s="247" t="s">
        <v>18</v>
      </c>
      <c r="DB122" s="133"/>
      <c r="DC122" s="2"/>
      <c r="DD122" s="93"/>
      <c r="DE122" s="34"/>
      <c r="DH122" s="34"/>
      <c r="DK122" s="74"/>
      <c r="DL122" s="74"/>
      <c r="DM122" s="145"/>
      <c r="DN122" s="170"/>
      <c r="DO122" s="170"/>
      <c r="DP122" s="170"/>
      <c r="DQ122" s="16"/>
      <c r="DR122" s="79"/>
      <c r="DS122" s="74"/>
      <c r="DT122" s="145"/>
      <c r="DU122" s="170"/>
      <c r="DV122" s="170"/>
      <c r="DW122" s="170"/>
      <c r="DX122" s="16"/>
      <c r="DY122" s="79"/>
      <c r="DZ122" s="74"/>
      <c r="EA122" s="145"/>
      <c r="EB122" s="170"/>
      <c r="EC122" s="170"/>
      <c r="ED122" s="170"/>
      <c r="EE122" s="16"/>
    </row>
    <row r="123" spans="1:135" ht="23.25" customHeight="1">
      <c r="C123" s="128" t="s">
        <v>279</v>
      </c>
      <c r="E123" s="34" t="s">
        <v>280</v>
      </c>
      <c r="G123" s="128" t="s">
        <v>281</v>
      </c>
      <c r="I123" s="34" t="s">
        <v>282</v>
      </c>
      <c r="J123" s="130"/>
      <c r="L123" s="128" t="s">
        <v>279</v>
      </c>
      <c r="N123" s="34" t="s">
        <v>280</v>
      </c>
      <c r="P123" s="128" t="s">
        <v>281</v>
      </c>
      <c r="R123" s="34" t="s">
        <v>282</v>
      </c>
      <c r="S123" s="130"/>
      <c r="U123" s="128" t="s">
        <v>283</v>
      </c>
      <c r="W123" s="34" t="s">
        <v>284</v>
      </c>
      <c r="X123" s="130"/>
      <c r="Y123" s="128" t="s">
        <v>281</v>
      </c>
      <c r="AA123" s="34" t="s">
        <v>282</v>
      </c>
      <c r="AB123" s="132"/>
      <c r="AD123" s="128"/>
      <c r="AF123" s="34"/>
      <c r="AG123" s="130"/>
      <c r="AI123" s="128" t="s">
        <v>62</v>
      </c>
      <c r="AK123" s="34" t="s">
        <v>63</v>
      </c>
      <c r="AL123" s="130"/>
      <c r="AM123" s="128" t="s">
        <v>62</v>
      </c>
      <c r="AO123" s="34" t="s">
        <v>285</v>
      </c>
      <c r="AP123" s="130"/>
      <c r="AR123" s="128" t="s">
        <v>62</v>
      </c>
      <c r="AT123" s="34" t="s">
        <v>286</v>
      </c>
      <c r="AV123" s="34" t="s">
        <v>285</v>
      </c>
      <c r="AW123" s="130"/>
      <c r="AX123" s="128" t="s">
        <v>62</v>
      </c>
      <c r="AZ123" s="34" t="s">
        <v>287</v>
      </c>
      <c r="BB123" s="34" t="s">
        <v>285</v>
      </c>
      <c r="BC123" s="130"/>
      <c r="BE123" s="128" t="s">
        <v>62</v>
      </c>
      <c r="BG123" s="34" t="s">
        <v>286</v>
      </c>
      <c r="BI123" s="34" t="s">
        <v>285</v>
      </c>
      <c r="BJ123" s="130"/>
      <c r="BK123" s="128" t="s">
        <v>62</v>
      </c>
      <c r="BM123" s="34" t="s">
        <v>287</v>
      </c>
      <c r="BO123" s="34" t="s">
        <v>285</v>
      </c>
      <c r="BP123" s="130"/>
      <c r="BR123" s="128"/>
      <c r="BS123" s="130"/>
      <c r="BT123" s="128" t="s">
        <v>288</v>
      </c>
      <c r="BV123" s="34" t="s">
        <v>285</v>
      </c>
      <c r="BW123" s="130"/>
      <c r="BY123" s="128"/>
      <c r="BZ123" s="130"/>
      <c r="CA123" s="128" t="s">
        <v>288</v>
      </c>
      <c r="CC123" s="34" t="s">
        <v>285</v>
      </c>
      <c r="CD123" s="130"/>
      <c r="CF123" s="128"/>
      <c r="CH123" s="128"/>
      <c r="CK123" s="128"/>
      <c r="CL123" s="130"/>
      <c r="CM123" s="128"/>
      <c r="CN123" s="130"/>
      <c r="CP123" s="128"/>
      <c r="CQ123" s="130"/>
      <c r="CR123" s="128"/>
      <c r="CS123" s="130"/>
      <c r="CU123" s="128" t="s">
        <v>289</v>
      </c>
      <c r="CW123" s="34" t="s">
        <v>290</v>
      </c>
      <c r="CX123" s="130"/>
      <c r="CY123" s="128" t="s">
        <v>289</v>
      </c>
      <c r="DA123" s="34" t="s">
        <v>290</v>
      </c>
      <c r="DB123" s="130"/>
      <c r="DD123" s="93"/>
      <c r="DE123" s="2"/>
      <c r="DH123" s="2"/>
      <c r="DK123" s="74"/>
      <c r="DL123" s="74"/>
      <c r="DM123" s="145"/>
      <c r="DN123" s="170"/>
      <c r="DO123" s="170"/>
      <c r="DP123" s="170"/>
      <c r="DQ123" s="16"/>
      <c r="DR123" s="79"/>
      <c r="DS123" s="74"/>
      <c r="DT123" s="145"/>
      <c r="DU123" s="170"/>
      <c r="DV123" s="170"/>
      <c r="DW123" s="170"/>
      <c r="DX123" s="16"/>
      <c r="DY123" s="79"/>
      <c r="DZ123" s="74"/>
      <c r="EA123" s="145"/>
      <c r="EB123" s="170"/>
      <c r="EC123" s="170"/>
      <c r="ED123" s="170"/>
      <c r="EE123" s="16"/>
    </row>
    <row r="124" spans="1:135" ht="23.25" customHeight="1" thickBot="1">
      <c r="B124" s="2"/>
      <c r="C124" s="2"/>
      <c r="D124" s="97"/>
      <c r="E124" s="2"/>
      <c r="F124" s="97"/>
      <c r="G124" s="2"/>
      <c r="H124" s="97"/>
      <c r="I124" s="2"/>
      <c r="J124" s="97"/>
      <c r="K124" s="2"/>
      <c r="L124" s="2"/>
      <c r="M124" s="97"/>
      <c r="N124" s="2"/>
      <c r="O124" s="97"/>
      <c r="P124" s="2"/>
      <c r="Q124" s="97"/>
      <c r="R124" s="2"/>
      <c r="S124" s="97"/>
      <c r="T124" s="2"/>
      <c r="U124" s="2"/>
      <c r="V124" s="97"/>
      <c r="W124" s="2"/>
      <c r="X124" s="97"/>
      <c r="Y124" s="2"/>
      <c r="Z124" s="97"/>
      <c r="AA124" s="2"/>
      <c r="AB124" s="2"/>
      <c r="AC124" s="2"/>
      <c r="AD124" s="2"/>
      <c r="AE124" s="97"/>
      <c r="AF124" s="2"/>
      <c r="AG124" s="97"/>
      <c r="AH124" s="2"/>
      <c r="AI124" s="2"/>
      <c r="AJ124" s="97"/>
      <c r="AK124" s="2"/>
      <c r="AL124" s="97"/>
      <c r="AM124" s="2"/>
      <c r="AN124" s="97"/>
      <c r="AO124" s="2"/>
      <c r="AP124" s="97"/>
      <c r="AQ124" s="2"/>
      <c r="BD124" s="2"/>
      <c r="BQ124" s="2"/>
      <c r="BX124" s="2"/>
      <c r="CE124" s="2"/>
      <c r="CH124" s="2"/>
      <c r="CI124" s="97"/>
      <c r="CJ124" s="34"/>
      <c r="CM124" s="2"/>
      <c r="CN124" s="97"/>
      <c r="CO124" s="34"/>
      <c r="CR124" s="2"/>
      <c r="CS124" s="97"/>
      <c r="CT124" s="34"/>
      <c r="CY124" s="2"/>
      <c r="CZ124" s="97"/>
      <c r="DA124" s="2"/>
      <c r="DB124" s="97"/>
      <c r="DC124" s="2"/>
      <c r="DD124" s="93"/>
      <c r="DE124" s="2"/>
      <c r="DH124" s="2"/>
      <c r="DK124" s="74"/>
      <c r="DL124" s="74"/>
      <c r="DM124" s="146"/>
      <c r="DN124" s="138"/>
      <c r="DO124" s="138"/>
      <c r="DP124" s="138"/>
      <c r="DQ124" s="15"/>
      <c r="DR124" s="79"/>
      <c r="DS124" s="74"/>
      <c r="DT124" s="146"/>
      <c r="DU124" s="138"/>
      <c r="DV124" s="138"/>
      <c r="DW124" s="138"/>
      <c r="DX124" s="15"/>
      <c r="DY124" s="79"/>
      <c r="DZ124" s="74"/>
      <c r="EA124" s="146"/>
      <c r="EB124" s="138"/>
      <c r="EC124" s="138"/>
      <c r="ED124" s="138"/>
      <c r="EE124" s="15"/>
    </row>
    <row r="125" spans="1:135" ht="23.25" customHeight="1" thickTop="1">
      <c r="CJ125" s="2"/>
      <c r="CO125" s="2"/>
      <c r="CT125" s="2"/>
      <c r="DC125" s="2"/>
      <c r="DK125" s="74"/>
      <c r="DL125" s="74"/>
      <c r="DM125" s="61"/>
      <c r="DN125" s="69"/>
      <c r="DO125" s="69"/>
      <c r="DP125" s="69"/>
      <c r="DQ125" s="70"/>
      <c r="DR125" s="79"/>
      <c r="DS125" s="74"/>
      <c r="DT125" s="61"/>
      <c r="DU125" s="69"/>
      <c r="DV125" s="69"/>
      <c r="DW125" s="69"/>
      <c r="DX125" s="70"/>
      <c r="DY125" s="79"/>
      <c r="DZ125" s="74"/>
      <c r="EA125" s="61"/>
      <c r="EB125" s="69"/>
      <c r="EC125" s="69"/>
      <c r="ED125" s="69"/>
      <c r="EE125" s="70"/>
    </row>
    <row r="126" spans="1:135" ht="23.25" customHeight="1">
      <c r="C126" s="90"/>
      <c r="L126" s="90"/>
      <c r="W126" s="90"/>
      <c r="AD126" s="90"/>
      <c r="AI126" s="90"/>
      <c r="AM126" s="90"/>
      <c r="CJ126" s="2"/>
      <c r="CO126" s="2"/>
      <c r="CT126" s="2"/>
      <c r="DC126" s="2"/>
      <c r="DK126" s="74"/>
      <c r="DL126" s="74"/>
      <c r="DM126" s="55"/>
      <c r="DN126" s="167"/>
      <c r="DO126" s="167"/>
      <c r="DP126" s="167"/>
      <c r="DQ126" s="64"/>
      <c r="DR126" s="79"/>
      <c r="DS126" s="74"/>
      <c r="DT126" s="55"/>
      <c r="DU126" s="167"/>
      <c r="DV126" s="167"/>
      <c r="DW126" s="167"/>
      <c r="DX126" s="64"/>
      <c r="DY126" s="79"/>
      <c r="DZ126" s="74"/>
      <c r="EA126" s="55"/>
      <c r="EB126" s="167"/>
      <c r="EC126" s="167"/>
      <c r="ED126" s="167"/>
      <c r="EE126" s="64"/>
    </row>
    <row r="127" spans="1:135" ht="23.25" customHeight="1">
      <c r="B127" s="2"/>
      <c r="C127" s="185">
        <v>329</v>
      </c>
      <c r="D127" s="98"/>
      <c r="E127" s="186"/>
      <c r="F127" s="98"/>
      <c r="G127" s="186"/>
      <c r="H127" s="98"/>
      <c r="I127" s="186"/>
      <c r="J127" s="108"/>
      <c r="K127" s="2"/>
      <c r="L127" s="185">
        <v>329</v>
      </c>
      <c r="M127" s="98"/>
      <c r="N127" s="186"/>
      <c r="O127" s="98"/>
      <c r="P127" s="186"/>
      <c r="Q127" s="98"/>
      <c r="R127" s="186"/>
      <c r="S127" s="108"/>
      <c r="T127" s="2"/>
      <c r="U127" s="185">
        <v>329</v>
      </c>
      <c r="V127" s="98"/>
      <c r="W127" s="186"/>
      <c r="X127" s="98"/>
      <c r="Y127" s="186"/>
      <c r="Z127" s="98"/>
      <c r="AA127" s="186"/>
      <c r="AB127" s="2"/>
      <c r="AC127" s="2"/>
      <c r="AD127" s="185">
        <v>329</v>
      </c>
      <c r="AE127" s="98"/>
      <c r="AF127" s="186"/>
      <c r="AG127" s="98"/>
      <c r="AH127" s="65"/>
      <c r="AI127" s="185">
        <v>329</v>
      </c>
      <c r="AJ127" s="99"/>
      <c r="AK127" s="186"/>
      <c r="AL127" s="98"/>
      <c r="AM127" s="186"/>
      <c r="AN127" s="99"/>
      <c r="AO127" s="186"/>
      <c r="AP127" s="108"/>
      <c r="AQ127" s="65"/>
      <c r="AR127" s="185">
        <v>329</v>
      </c>
      <c r="AS127" s="99"/>
      <c r="AT127" s="186"/>
      <c r="AU127" s="98"/>
      <c r="AV127" s="186"/>
      <c r="AW127" s="98"/>
      <c r="AX127" s="186"/>
      <c r="AY127" s="99"/>
      <c r="AZ127" s="186"/>
      <c r="BA127" s="98"/>
      <c r="BB127" s="186"/>
      <c r="BC127" s="108"/>
      <c r="BD127" s="65"/>
      <c r="BE127" s="185">
        <v>329</v>
      </c>
      <c r="BF127" s="99"/>
      <c r="BG127" s="186"/>
      <c r="BH127" s="98"/>
      <c r="BI127" s="186"/>
      <c r="BJ127" s="98"/>
      <c r="BK127" s="186"/>
      <c r="BL127" s="99"/>
      <c r="BM127" s="186"/>
      <c r="BN127" s="98"/>
      <c r="BO127" s="186"/>
      <c r="BP127" s="108"/>
      <c r="BQ127" s="65"/>
      <c r="BR127" s="185">
        <v>329</v>
      </c>
      <c r="BS127" s="108"/>
      <c r="BT127" s="187"/>
      <c r="BU127" s="100"/>
      <c r="BV127" s="187"/>
      <c r="BW127" s="108"/>
      <c r="BX127" s="65"/>
      <c r="BY127" s="185">
        <v>329</v>
      </c>
      <c r="BZ127" s="108"/>
      <c r="CA127" s="187"/>
      <c r="CB127" s="100"/>
      <c r="CC127" s="187"/>
      <c r="CD127" s="108"/>
      <c r="CE127" s="65"/>
      <c r="CF127" s="185">
        <v>329</v>
      </c>
      <c r="CG127" s="98"/>
      <c r="CH127" s="186"/>
      <c r="CI127" s="98"/>
      <c r="CJ127" s="65"/>
      <c r="CK127" s="185">
        <v>329</v>
      </c>
      <c r="CL127" s="98"/>
      <c r="CM127" s="186"/>
      <c r="CN127" s="108"/>
      <c r="CO127" s="65"/>
      <c r="CP127" s="185">
        <v>329</v>
      </c>
      <c r="CQ127" s="98"/>
      <c r="CR127" s="186"/>
      <c r="CS127" s="108"/>
      <c r="CT127" s="65"/>
      <c r="CU127" s="185"/>
      <c r="CV127" s="98"/>
      <c r="CW127" s="185">
        <v>329</v>
      </c>
      <c r="CX127" s="98"/>
      <c r="CY127" s="186"/>
      <c r="CZ127" s="108"/>
      <c r="DA127" s="186"/>
      <c r="DB127" s="108"/>
      <c r="DC127" s="65"/>
      <c r="DD127" s="108"/>
      <c r="DE127" s="91"/>
      <c r="DK127" s="74"/>
      <c r="DL127" s="74"/>
      <c r="DM127" s="67"/>
      <c r="DN127" s="167"/>
      <c r="DO127" s="167"/>
      <c r="DP127" s="167"/>
      <c r="DQ127" s="64"/>
      <c r="DR127" s="89"/>
      <c r="DS127" s="74"/>
      <c r="DT127" s="67"/>
      <c r="DU127" s="167"/>
      <c r="DV127" s="167"/>
      <c r="DW127" s="167"/>
      <c r="DX127" s="64"/>
      <c r="DY127" s="79"/>
      <c r="DZ127" s="74"/>
      <c r="EA127" s="67"/>
      <c r="EB127" s="167"/>
      <c r="EC127" s="167"/>
      <c r="ED127" s="167"/>
      <c r="EE127" s="64"/>
    </row>
    <row r="128" spans="1:135" ht="23.25" customHeight="1">
      <c r="B128" s="2"/>
      <c r="C128" s="185">
        <v>315</v>
      </c>
      <c r="D128" s="98"/>
      <c r="E128" s="185"/>
      <c r="F128" s="98"/>
      <c r="G128" s="185"/>
      <c r="H128" s="98"/>
      <c r="I128" s="185"/>
      <c r="J128" s="108"/>
      <c r="K128" s="2"/>
      <c r="L128" s="185">
        <v>315</v>
      </c>
      <c r="M128" s="98"/>
      <c r="N128" s="185"/>
      <c r="O128" s="98"/>
      <c r="P128" s="185"/>
      <c r="Q128" s="98"/>
      <c r="R128" s="185"/>
      <c r="S128" s="108"/>
      <c r="T128" s="2"/>
      <c r="U128" s="185">
        <v>315</v>
      </c>
      <c r="V128" s="98"/>
      <c r="W128" s="185"/>
      <c r="X128" s="98"/>
      <c r="Y128" s="185"/>
      <c r="Z128" s="98"/>
      <c r="AA128" s="185"/>
      <c r="AB128" s="2"/>
      <c r="AC128" s="2"/>
      <c r="AD128" s="185">
        <v>315</v>
      </c>
      <c r="AE128" s="98"/>
      <c r="AF128" s="185"/>
      <c r="AG128" s="98"/>
      <c r="AH128" s="65"/>
      <c r="AI128" s="186"/>
      <c r="AJ128" s="99"/>
      <c r="AK128" s="185"/>
      <c r="AL128" s="98"/>
      <c r="AM128" s="185"/>
      <c r="AN128" s="99"/>
      <c r="AO128" s="185"/>
      <c r="AP128" s="108"/>
      <c r="AQ128" s="65"/>
      <c r="AR128" s="186"/>
      <c r="AS128" s="99"/>
      <c r="AT128" s="185">
        <v>315</v>
      </c>
      <c r="AU128" s="98"/>
      <c r="AV128" s="185"/>
      <c r="AW128" s="98"/>
      <c r="AX128" s="185"/>
      <c r="AY128" s="99"/>
      <c r="AZ128" s="185"/>
      <c r="BA128" s="98"/>
      <c r="BB128" s="185"/>
      <c r="BC128" s="108"/>
      <c r="BD128" s="65"/>
      <c r="BE128" s="186"/>
      <c r="BF128" s="99"/>
      <c r="BG128" s="185">
        <v>315</v>
      </c>
      <c r="BH128" s="98"/>
      <c r="BI128" s="185"/>
      <c r="BJ128" s="98"/>
      <c r="BK128" s="185"/>
      <c r="BL128" s="99"/>
      <c r="BM128" s="185"/>
      <c r="BN128" s="98"/>
      <c r="BO128" s="185"/>
      <c r="BP128" s="108"/>
      <c r="BQ128" s="65"/>
      <c r="BR128" s="185">
        <v>315</v>
      </c>
      <c r="BS128" s="108"/>
      <c r="BT128" s="188"/>
      <c r="BU128" s="100"/>
      <c r="BV128" s="188"/>
      <c r="BW128" s="108"/>
      <c r="BX128" s="65"/>
      <c r="BY128" s="185">
        <v>315</v>
      </c>
      <c r="BZ128" s="108"/>
      <c r="CA128" s="188"/>
      <c r="CB128" s="100"/>
      <c r="CC128" s="188"/>
      <c r="CD128" s="108"/>
      <c r="CE128" s="65"/>
      <c r="CF128" s="185">
        <v>315</v>
      </c>
      <c r="CG128" s="98"/>
      <c r="CH128" s="185"/>
      <c r="CI128" s="98"/>
      <c r="CJ128" s="65"/>
      <c r="CK128" s="185">
        <v>315</v>
      </c>
      <c r="CL128" s="98"/>
      <c r="CM128" s="185"/>
      <c r="CN128" s="108"/>
      <c r="CO128" s="65"/>
      <c r="CP128" s="185">
        <v>315</v>
      </c>
      <c r="CQ128" s="98"/>
      <c r="CR128" s="185"/>
      <c r="CS128" s="108"/>
      <c r="CT128" s="65"/>
      <c r="CU128" s="185"/>
      <c r="CV128" s="98"/>
      <c r="CW128" s="185">
        <v>315</v>
      </c>
      <c r="CX128" s="98"/>
      <c r="CY128" s="185"/>
      <c r="CZ128" s="108"/>
      <c r="DA128" s="185"/>
      <c r="DB128" s="108"/>
      <c r="DC128" s="65"/>
      <c r="DD128" s="108"/>
      <c r="DE128" s="91"/>
      <c r="DK128" s="74"/>
      <c r="DL128" s="74"/>
      <c r="DM128" s="143">
        <v>49</v>
      </c>
      <c r="DN128" s="167">
        <v>49</v>
      </c>
      <c r="DO128" s="167">
        <v>49</v>
      </c>
      <c r="DP128" s="167">
        <v>50</v>
      </c>
      <c r="DQ128" s="64">
        <v>50</v>
      </c>
      <c r="DR128" s="79"/>
      <c r="DS128" s="74"/>
      <c r="DT128" s="143">
        <v>74</v>
      </c>
      <c r="DU128" s="167">
        <v>74</v>
      </c>
      <c r="DV128" s="167">
        <v>74</v>
      </c>
      <c r="DW128" s="167">
        <v>75</v>
      </c>
      <c r="DX128" s="64">
        <v>75</v>
      </c>
      <c r="DY128" s="79"/>
      <c r="DZ128" s="74"/>
      <c r="EA128" s="143">
        <v>24</v>
      </c>
      <c r="EB128" s="167">
        <v>24</v>
      </c>
      <c r="EC128" s="167">
        <v>24</v>
      </c>
      <c r="ED128" s="167">
        <v>25</v>
      </c>
      <c r="EE128" s="64">
        <v>25</v>
      </c>
    </row>
    <row r="129" spans="1:135" ht="23.25" customHeight="1">
      <c r="C129" s="185">
        <v>322</v>
      </c>
      <c r="D129" s="99"/>
      <c r="E129" s="185"/>
      <c r="F129" s="99"/>
      <c r="G129" s="185"/>
      <c r="H129" s="99"/>
      <c r="I129" s="185"/>
      <c r="J129" s="100"/>
      <c r="L129" s="185">
        <v>322</v>
      </c>
      <c r="M129" s="99"/>
      <c r="N129" s="185"/>
      <c r="O129" s="99"/>
      <c r="P129" s="185"/>
      <c r="Q129" s="99"/>
      <c r="R129" s="185"/>
      <c r="S129" s="100"/>
      <c r="U129" s="185">
        <v>322</v>
      </c>
      <c r="V129" s="99"/>
      <c r="W129" s="185"/>
      <c r="X129" s="99"/>
      <c r="Y129" s="185"/>
      <c r="Z129" s="99"/>
      <c r="AA129" s="185"/>
      <c r="AD129" s="185">
        <v>322</v>
      </c>
      <c r="AE129" s="99"/>
      <c r="AF129" s="185"/>
      <c r="AG129" s="99"/>
      <c r="AH129" s="91"/>
      <c r="AI129" s="185">
        <v>322</v>
      </c>
      <c r="AJ129" s="99"/>
      <c r="AK129" s="185"/>
      <c r="AL129" s="99"/>
      <c r="AM129" s="185"/>
      <c r="AN129" s="99"/>
      <c r="AO129" s="185"/>
      <c r="AP129" s="100"/>
      <c r="AQ129" s="91"/>
      <c r="AR129" s="185">
        <v>322</v>
      </c>
      <c r="AS129" s="99"/>
      <c r="AT129" s="185"/>
      <c r="AU129" s="99"/>
      <c r="AV129" s="185"/>
      <c r="AW129" s="99"/>
      <c r="AX129" s="185"/>
      <c r="AY129" s="99"/>
      <c r="AZ129" s="185"/>
      <c r="BA129" s="99"/>
      <c r="BB129" s="185"/>
      <c r="BC129" s="100"/>
      <c r="BD129" s="91"/>
      <c r="BE129" s="185">
        <v>322</v>
      </c>
      <c r="BF129" s="99"/>
      <c r="BG129" s="185"/>
      <c r="BH129" s="99"/>
      <c r="BI129" s="185"/>
      <c r="BJ129" s="99"/>
      <c r="BK129" s="185"/>
      <c r="BL129" s="99"/>
      <c r="BM129" s="185"/>
      <c r="BN129" s="99"/>
      <c r="BO129" s="185"/>
      <c r="BP129" s="100"/>
      <c r="BQ129" s="91"/>
      <c r="BR129" s="185">
        <v>322</v>
      </c>
      <c r="BS129" s="100"/>
      <c r="BT129" s="188"/>
      <c r="BU129" s="100"/>
      <c r="BV129" s="188"/>
      <c r="BW129" s="100"/>
      <c r="BX129" s="91"/>
      <c r="BY129" s="185">
        <v>322</v>
      </c>
      <c r="BZ129" s="100"/>
      <c r="CA129" s="188"/>
      <c r="CB129" s="100"/>
      <c r="CC129" s="188"/>
      <c r="CD129" s="100"/>
      <c r="CE129" s="91"/>
      <c r="CF129" s="185">
        <v>322</v>
      </c>
      <c r="CG129" s="99"/>
      <c r="CH129" s="185"/>
      <c r="CI129" s="99"/>
      <c r="CJ129" s="65"/>
      <c r="CK129" s="185">
        <v>322</v>
      </c>
      <c r="CL129" s="99"/>
      <c r="CM129" s="185"/>
      <c r="CN129" s="100"/>
      <c r="CO129" s="65"/>
      <c r="CP129" s="185">
        <v>322</v>
      </c>
      <c r="CQ129" s="99"/>
      <c r="CR129" s="185"/>
      <c r="CS129" s="100"/>
      <c r="CT129" s="65"/>
      <c r="CU129" s="185"/>
      <c r="CV129" s="99"/>
      <c r="CW129" s="185">
        <v>322</v>
      </c>
      <c r="CX129" s="99"/>
      <c r="CY129" s="185"/>
      <c r="CZ129" s="100"/>
      <c r="DA129" s="185"/>
      <c r="DB129" s="100"/>
      <c r="DC129" s="65"/>
      <c r="DD129" s="100"/>
      <c r="DE129" s="91"/>
      <c r="DK129" s="74"/>
      <c r="DL129" s="74"/>
      <c r="DM129" s="143">
        <v>49</v>
      </c>
      <c r="DN129" s="167">
        <v>49</v>
      </c>
      <c r="DO129" s="167">
        <v>49</v>
      </c>
      <c r="DP129" s="167">
        <v>50</v>
      </c>
      <c r="DQ129" s="64">
        <v>50</v>
      </c>
      <c r="DR129" s="76"/>
      <c r="DS129" s="74"/>
      <c r="DT129" s="143">
        <v>24</v>
      </c>
      <c r="DU129" s="167">
        <v>24</v>
      </c>
      <c r="DV129" s="167">
        <v>24</v>
      </c>
      <c r="DW129" s="167">
        <v>25</v>
      </c>
      <c r="DX129" s="64">
        <v>25</v>
      </c>
      <c r="DY129" s="76"/>
      <c r="DZ129" s="74"/>
      <c r="EA129" s="143">
        <v>74</v>
      </c>
      <c r="EB129" s="167">
        <v>74</v>
      </c>
      <c r="EC129" s="167">
        <v>74</v>
      </c>
      <c r="ED129" s="167">
        <v>75</v>
      </c>
      <c r="EE129" s="64">
        <v>75</v>
      </c>
    </row>
    <row r="130" spans="1:135" ht="23.25" customHeight="1" thickBot="1">
      <c r="C130" s="185">
        <v>323</v>
      </c>
      <c r="D130" s="99"/>
      <c r="E130" s="185"/>
      <c r="F130" s="99"/>
      <c r="G130" s="185"/>
      <c r="H130" s="99"/>
      <c r="I130" s="185"/>
      <c r="J130" s="100"/>
      <c r="L130" s="185">
        <v>323</v>
      </c>
      <c r="M130" s="99"/>
      <c r="N130" s="185"/>
      <c r="O130" s="99"/>
      <c r="P130" s="185"/>
      <c r="Q130" s="99"/>
      <c r="R130" s="185"/>
      <c r="S130" s="100"/>
      <c r="U130" s="185">
        <v>323</v>
      </c>
      <c r="V130" s="99"/>
      <c r="W130" s="185"/>
      <c r="X130" s="99"/>
      <c r="Y130" s="185"/>
      <c r="Z130" s="99"/>
      <c r="AA130" s="185"/>
      <c r="AD130" s="185">
        <v>323</v>
      </c>
      <c r="AE130" s="99"/>
      <c r="AF130" s="185"/>
      <c r="AG130" s="99"/>
      <c r="AH130" s="91"/>
      <c r="AI130" s="185">
        <v>323</v>
      </c>
      <c r="AJ130" s="99"/>
      <c r="AK130" s="185"/>
      <c r="AL130" s="99"/>
      <c r="AM130" s="185"/>
      <c r="AN130" s="99"/>
      <c r="AO130" s="185"/>
      <c r="AP130" s="100"/>
      <c r="AQ130" s="91"/>
      <c r="AR130" s="185">
        <v>323</v>
      </c>
      <c r="AS130" s="99"/>
      <c r="AT130" s="185"/>
      <c r="AU130" s="99"/>
      <c r="AV130" s="185"/>
      <c r="AW130" s="99"/>
      <c r="AX130" s="185"/>
      <c r="AY130" s="99"/>
      <c r="AZ130" s="185"/>
      <c r="BA130" s="99"/>
      <c r="BB130" s="185"/>
      <c r="BC130" s="100"/>
      <c r="BD130" s="91"/>
      <c r="BE130" s="185">
        <v>323</v>
      </c>
      <c r="BF130" s="99"/>
      <c r="BG130" s="185"/>
      <c r="BH130" s="99"/>
      <c r="BI130" s="185"/>
      <c r="BJ130" s="99"/>
      <c r="BK130" s="185"/>
      <c r="BL130" s="99"/>
      <c r="BM130" s="185"/>
      <c r="BN130" s="99"/>
      <c r="BO130" s="185"/>
      <c r="BP130" s="100"/>
      <c r="BQ130" s="91"/>
      <c r="BR130" s="185">
        <v>323</v>
      </c>
      <c r="BS130" s="100"/>
      <c r="BT130" s="188"/>
      <c r="BU130" s="100"/>
      <c r="BV130" s="188"/>
      <c r="BW130" s="100"/>
      <c r="BX130" s="91"/>
      <c r="BY130" s="185">
        <v>323</v>
      </c>
      <c r="BZ130" s="100"/>
      <c r="CA130" s="188"/>
      <c r="CB130" s="100"/>
      <c r="CC130" s="188"/>
      <c r="CD130" s="100"/>
      <c r="CE130" s="91"/>
      <c r="CF130" s="185">
        <v>323</v>
      </c>
      <c r="CG130" s="99"/>
      <c r="CH130" s="185"/>
      <c r="CI130" s="99"/>
      <c r="CJ130" s="65"/>
      <c r="CK130" s="185">
        <v>323</v>
      </c>
      <c r="CL130" s="99"/>
      <c r="CM130" s="185"/>
      <c r="CN130" s="100"/>
      <c r="CO130" s="65"/>
      <c r="CP130" s="185">
        <v>323</v>
      </c>
      <c r="CQ130" s="99"/>
      <c r="CR130" s="185"/>
      <c r="CS130" s="100"/>
      <c r="CT130" s="65"/>
      <c r="CU130" s="185"/>
      <c r="CV130" s="99"/>
      <c r="CW130" s="185">
        <v>323</v>
      </c>
      <c r="CX130" s="99"/>
      <c r="CY130" s="185"/>
      <c r="CZ130" s="100"/>
      <c r="DA130" s="185"/>
      <c r="DB130" s="100"/>
      <c r="DC130" s="65"/>
      <c r="DD130" s="100"/>
      <c r="DE130" s="91"/>
      <c r="DK130" s="74"/>
      <c r="DL130" s="74"/>
      <c r="DM130" s="55"/>
      <c r="DN130" s="73"/>
      <c r="DO130" s="73"/>
      <c r="DP130" s="73"/>
      <c r="DQ130" s="64"/>
      <c r="DR130" s="76"/>
      <c r="DS130" s="74"/>
      <c r="DT130" s="55"/>
      <c r="DU130" s="73"/>
      <c r="DV130" s="73"/>
      <c r="DW130" s="73"/>
      <c r="DX130" s="64"/>
      <c r="DY130" s="76"/>
      <c r="DZ130" s="74"/>
      <c r="EA130" s="55"/>
      <c r="EB130" s="73"/>
      <c r="EC130" s="73"/>
      <c r="ED130" s="73"/>
      <c r="EE130" s="64"/>
    </row>
    <row r="131" spans="1:135" s="24" customFormat="1" ht="23.25" customHeight="1" thickTop="1" thickBot="1">
      <c r="A131" s="112"/>
      <c r="B131" s="1"/>
      <c r="C131" s="185">
        <v>324</v>
      </c>
      <c r="D131" s="99"/>
      <c r="E131" s="185"/>
      <c r="F131" s="99"/>
      <c r="G131" s="185"/>
      <c r="H131" s="99"/>
      <c r="I131" s="185"/>
      <c r="J131" s="100"/>
      <c r="K131" s="1"/>
      <c r="L131" s="185">
        <v>324</v>
      </c>
      <c r="M131" s="99"/>
      <c r="N131" s="185"/>
      <c r="O131" s="99"/>
      <c r="P131" s="185"/>
      <c r="Q131" s="99"/>
      <c r="R131" s="185"/>
      <c r="S131" s="100"/>
      <c r="T131" s="1"/>
      <c r="U131" s="185"/>
      <c r="V131" s="99"/>
      <c r="W131" s="185">
        <v>324</v>
      </c>
      <c r="X131" s="99"/>
      <c r="Y131" s="185"/>
      <c r="Z131" s="99"/>
      <c r="AA131" s="185"/>
      <c r="AB131" s="1"/>
      <c r="AC131" s="1"/>
      <c r="AD131" s="185">
        <v>324</v>
      </c>
      <c r="AE131" s="99"/>
      <c r="AF131" s="185"/>
      <c r="AG131" s="99"/>
      <c r="AH131" s="91"/>
      <c r="AI131" s="185">
        <v>324</v>
      </c>
      <c r="AJ131" s="99"/>
      <c r="AK131" s="185"/>
      <c r="AL131" s="99"/>
      <c r="AM131" s="185"/>
      <c r="AN131" s="99"/>
      <c r="AO131" s="185"/>
      <c r="AP131" s="100"/>
      <c r="AQ131" s="91"/>
      <c r="AR131" s="185">
        <v>324</v>
      </c>
      <c r="AS131" s="99"/>
      <c r="AT131" s="185"/>
      <c r="AU131" s="99"/>
      <c r="AV131" s="185"/>
      <c r="AW131" s="99"/>
      <c r="AX131" s="185"/>
      <c r="AY131" s="99"/>
      <c r="AZ131" s="185"/>
      <c r="BA131" s="99"/>
      <c r="BB131" s="185"/>
      <c r="BC131" s="100"/>
      <c r="BD131" s="91"/>
      <c r="BE131" s="185">
        <v>324</v>
      </c>
      <c r="BF131" s="99"/>
      <c r="BG131" s="185"/>
      <c r="BH131" s="99"/>
      <c r="BI131" s="185"/>
      <c r="BJ131" s="99"/>
      <c r="BK131" s="185"/>
      <c r="BL131" s="99"/>
      <c r="BM131" s="185"/>
      <c r="BN131" s="99"/>
      <c r="BO131" s="185"/>
      <c r="BP131" s="100"/>
      <c r="BQ131" s="91"/>
      <c r="BR131" s="185">
        <v>324</v>
      </c>
      <c r="BS131" s="100"/>
      <c r="BT131" s="188"/>
      <c r="BU131" s="100"/>
      <c r="BV131" s="188"/>
      <c r="BW131" s="100"/>
      <c r="BX131" s="91"/>
      <c r="BY131" s="185">
        <v>324</v>
      </c>
      <c r="BZ131" s="100"/>
      <c r="CA131" s="188"/>
      <c r="CB131" s="100"/>
      <c r="CC131" s="188"/>
      <c r="CD131" s="100"/>
      <c r="CE131" s="91"/>
      <c r="CF131" s="185">
        <v>324</v>
      </c>
      <c r="CG131" s="99"/>
      <c r="CH131" s="185"/>
      <c r="CI131" s="99"/>
      <c r="CJ131" s="65"/>
      <c r="CK131" s="185">
        <v>324</v>
      </c>
      <c r="CL131" s="99"/>
      <c r="CM131" s="185"/>
      <c r="CN131" s="100"/>
      <c r="CO131" s="65"/>
      <c r="CP131" s="185">
        <v>324</v>
      </c>
      <c r="CQ131" s="99"/>
      <c r="CR131" s="185"/>
      <c r="CS131" s="100"/>
      <c r="CT131" s="65"/>
      <c r="CU131" s="185"/>
      <c r="CV131" s="99"/>
      <c r="CW131" s="185">
        <v>324</v>
      </c>
      <c r="CX131" s="99"/>
      <c r="CY131" s="185"/>
      <c r="CZ131" s="100"/>
      <c r="DA131" s="185"/>
      <c r="DB131" s="100"/>
      <c r="DC131" s="65"/>
      <c r="DD131" s="100"/>
      <c r="DE131" s="91"/>
      <c r="DF131" s="1"/>
      <c r="DG131" s="1"/>
      <c r="DH131" s="1"/>
      <c r="DK131" s="92"/>
      <c r="DL131" s="92"/>
      <c r="DM131" s="147">
        <f>SUM(DM113:DM130)</f>
        <v>100</v>
      </c>
      <c r="DN131" s="13">
        <f>SUM(DN113:DN130)</f>
        <v>100</v>
      </c>
      <c r="DO131" s="13">
        <f>SUM(DO113:DO130)</f>
        <v>100</v>
      </c>
      <c r="DP131" s="13">
        <f>SUM(DP113:DP130)</f>
        <v>100</v>
      </c>
      <c r="DQ131" s="14">
        <f>SUM(DQ113:DQ130)</f>
        <v>100</v>
      </c>
      <c r="DR131" s="76"/>
      <c r="DS131" s="74"/>
      <c r="DT131" s="147">
        <f>SUM(DT113:DT130)</f>
        <v>100</v>
      </c>
      <c r="DU131" s="13">
        <f>SUM(DU113:DU130)</f>
        <v>100</v>
      </c>
      <c r="DV131" s="13">
        <f>SUM(DV113:DV130)</f>
        <v>100</v>
      </c>
      <c r="DW131" s="13">
        <f>SUM(DW113:DW130)</f>
        <v>100</v>
      </c>
      <c r="DX131" s="14">
        <f>SUM(DX113:DX130)</f>
        <v>100</v>
      </c>
      <c r="DY131" s="76"/>
      <c r="DZ131" s="74"/>
      <c r="EA131" s="147">
        <f>SUM(EA113:EA130)</f>
        <v>100</v>
      </c>
      <c r="EB131" s="13">
        <f>SUM(EB113:EB130)</f>
        <v>100</v>
      </c>
      <c r="EC131" s="13">
        <f>SUM(EC113:EC130)</f>
        <v>100</v>
      </c>
      <c r="ED131" s="13">
        <f>SUM(ED113:ED130)</f>
        <v>100</v>
      </c>
      <c r="EE131" s="14">
        <f>SUM(EE113:EE130)</f>
        <v>100</v>
      </c>
    </row>
    <row r="132" spans="1:135" ht="23.25" customHeight="1">
      <c r="C132" s="185">
        <v>370</v>
      </c>
      <c r="D132" s="99"/>
      <c r="E132" s="185"/>
      <c r="F132" s="99"/>
      <c r="G132" s="185"/>
      <c r="H132" s="99"/>
      <c r="I132" s="185"/>
      <c r="J132" s="100"/>
      <c r="L132" s="185">
        <v>370</v>
      </c>
      <c r="M132" s="99"/>
      <c r="N132" s="185"/>
      <c r="O132" s="99"/>
      <c r="P132" s="185"/>
      <c r="Q132" s="99"/>
      <c r="R132" s="185"/>
      <c r="S132" s="100"/>
      <c r="U132" s="185"/>
      <c r="V132" s="99"/>
      <c r="W132" s="185">
        <v>370</v>
      </c>
      <c r="X132" s="99"/>
      <c r="Y132" s="185"/>
      <c r="Z132" s="99"/>
      <c r="AA132" s="185"/>
      <c r="AD132" s="185">
        <v>370</v>
      </c>
      <c r="AE132" s="99"/>
      <c r="AF132" s="185"/>
      <c r="AG132" s="99"/>
      <c r="AH132" s="91"/>
      <c r="AI132" s="185">
        <v>370</v>
      </c>
      <c r="AJ132" s="99"/>
      <c r="AK132" s="185"/>
      <c r="AL132" s="99"/>
      <c r="AM132" s="185"/>
      <c r="AN132" s="99"/>
      <c r="AO132" s="185"/>
      <c r="AP132" s="100"/>
      <c r="AQ132" s="91"/>
      <c r="AR132" s="185">
        <v>370</v>
      </c>
      <c r="AS132" s="99"/>
      <c r="AT132" s="185"/>
      <c r="AU132" s="99"/>
      <c r="AV132" s="185"/>
      <c r="AW132" s="99"/>
      <c r="AX132" s="185"/>
      <c r="AY132" s="99"/>
      <c r="AZ132" s="185"/>
      <c r="BA132" s="99"/>
      <c r="BB132" s="185"/>
      <c r="BC132" s="100"/>
      <c r="BD132" s="91"/>
      <c r="BE132" s="185">
        <v>370</v>
      </c>
      <c r="BF132" s="99"/>
      <c r="BG132" s="185"/>
      <c r="BH132" s="99"/>
      <c r="BI132" s="185"/>
      <c r="BJ132" s="99"/>
      <c r="BK132" s="185"/>
      <c r="BL132" s="99"/>
      <c r="BM132" s="185"/>
      <c r="BN132" s="99"/>
      <c r="BO132" s="185"/>
      <c r="BP132" s="100"/>
      <c r="BQ132" s="91"/>
      <c r="BR132" s="185">
        <v>370</v>
      </c>
      <c r="BS132" s="100"/>
      <c r="BT132" s="188"/>
      <c r="BU132" s="100"/>
      <c r="BV132" s="188"/>
      <c r="BW132" s="100"/>
      <c r="BX132" s="91"/>
      <c r="BY132" s="185">
        <v>370</v>
      </c>
      <c r="BZ132" s="100"/>
      <c r="CA132" s="188"/>
      <c r="CB132" s="100"/>
      <c r="CC132" s="188"/>
      <c r="CD132" s="100"/>
      <c r="CE132" s="91"/>
      <c r="CF132" s="185">
        <v>370</v>
      </c>
      <c r="CG132" s="99"/>
      <c r="CH132" s="185"/>
      <c r="CI132" s="99"/>
      <c r="CJ132" s="65"/>
      <c r="CK132" s="185">
        <v>370</v>
      </c>
      <c r="CL132" s="99"/>
      <c r="CM132" s="185"/>
      <c r="CN132" s="100"/>
      <c r="CO132" s="65"/>
      <c r="CP132" s="185">
        <v>370</v>
      </c>
      <c r="CQ132" s="99"/>
      <c r="CR132" s="185"/>
      <c r="CS132" s="100"/>
      <c r="CT132" s="65"/>
      <c r="CU132" s="185"/>
      <c r="CV132" s="99"/>
      <c r="CW132" s="185">
        <v>370</v>
      </c>
      <c r="CX132" s="99"/>
      <c r="CY132" s="185"/>
      <c r="CZ132" s="100"/>
      <c r="DA132" s="185"/>
      <c r="DB132" s="100"/>
      <c r="DC132" s="65"/>
      <c r="DD132" s="100"/>
      <c r="DE132" s="91"/>
      <c r="DK132" s="74"/>
      <c r="DL132" s="74"/>
      <c r="DM132" s="77"/>
      <c r="DN132" s="74"/>
      <c r="DO132" s="74"/>
      <c r="DP132" s="74"/>
      <c r="DQ132" s="74"/>
      <c r="DR132" s="76"/>
      <c r="DS132" s="74"/>
      <c r="DT132" s="77"/>
      <c r="DU132" s="74"/>
      <c r="DV132" s="74"/>
      <c r="DW132" s="74"/>
      <c r="DX132" s="74"/>
      <c r="DY132" s="76"/>
      <c r="DZ132" s="74"/>
      <c r="EA132" s="77"/>
      <c r="EB132" s="74"/>
      <c r="EC132" s="74"/>
      <c r="ED132" s="74"/>
      <c r="EE132" s="74"/>
    </row>
    <row r="133" spans="1:135" ht="23.25" customHeight="1">
      <c r="C133" s="185">
        <v>326</v>
      </c>
      <c r="D133" s="99"/>
      <c r="E133" s="185"/>
      <c r="F133" s="99"/>
      <c r="G133" s="185"/>
      <c r="H133" s="99"/>
      <c r="I133" s="185"/>
      <c r="J133" s="100"/>
      <c r="L133" s="185">
        <v>326</v>
      </c>
      <c r="M133" s="99"/>
      <c r="N133" s="185"/>
      <c r="O133" s="99"/>
      <c r="P133" s="185"/>
      <c r="Q133" s="99"/>
      <c r="R133" s="185"/>
      <c r="S133" s="100"/>
      <c r="U133" s="185">
        <v>326</v>
      </c>
      <c r="V133" s="99"/>
      <c r="W133" s="185"/>
      <c r="X133" s="99"/>
      <c r="Y133" s="185"/>
      <c r="Z133" s="99"/>
      <c r="AA133" s="185"/>
      <c r="AD133" s="185">
        <v>326</v>
      </c>
      <c r="AE133" s="99"/>
      <c r="AF133" s="185"/>
      <c r="AG133" s="99"/>
      <c r="AH133" s="91"/>
      <c r="AI133" s="185">
        <v>326</v>
      </c>
      <c r="AJ133" s="99"/>
      <c r="AK133" s="185"/>
      <c r="AL133" s="99"/>
      <c r="AM133" s="185"/>
      <c r="AN133" s="99"/>
      <c r="AO133" s="185"/>
      <c r="AP133" s="100"/>
      <c r="AQ133" s="91"/>
      <c r="AR133" s="185">
        <v>326</v>
      </c>
      <c r="AS133" s="99"/>
      <c r="AT133" s="185"/>
      <c r="AU133" s="99"/>
      <c r="AV133" s="185"/>
      <c r="AW133" s="99"/>
      <c r="AX133" s="185"/>
      <c r="AY133" s="99"/>
      <c r="AZ133" s="185"/>
      <c r="BA133" s="99"/>
      <c r="BB133" s="185"/>
      <c r="BC133" s="100"/>
      <c r="BD133" s="91"/>
      <c r="BE133" s="185">
        <v>326</v>
      </c>
      <c r="BF133" s="99"/>
      <c r="BG133" s="185"/>
      <c r="BH133" s="99"/>
      <c r="BI133" s="185"/>
      <c r="BJ133" s="99"/>
      <c r="BK133" s="185"/>
      <c r="BL133" s="99"/>
      <c r="BM133" s="185"/>
      <c r="BN133" s="99"/>
      <c r="BO133" s="185"/>
      <c r="BP133" s="100"/>
      <c r="BQ133" s="91"/>
      <c r="BR133" s="185">
        <v>326</v>
      </c>
      <c r="BS133" s="100"/>
      <c r="BT133" s="188"/>
      <c r="BU133" s="100"/>
      <c r="BV133" s="188"/>
      <c r="BW133" s="100"/>
      <c r="BX133" s="91"/>
      <c r="BY133" s="185">
        <v>326</v>
      </c>
      <c r="BZ133" s="100"/>
      <c r="CA133" s="188"/>
      <c r="CB133" s="100"/>
      <c r="CC133" s="188"/>
      <c r="CD133" s="100"/>
      <c r="CE133" s="91"/>
      <c r="CF133" s="185">
        <v>326</v>
      </c>
      <c r="CG133" s="99"/>
      <c r="CH133" s="185"/>
      <c r="CI133" s="99"/>
      <c r="CJ133" s="65"/>
      <c r="CK133" s="185">
        <v>326</v>
      </c>
      <c r="CL133" s="99"/>
      <c r="CM133" s="185"/>
      <c r="CN133" s="100"/>
      <c r="CO133" s="65"/>
      <c r="CP133" s="185">
        <v>326</v>
      </c>
      <c r="CQ133" s="99"/>
      <c r="CR133" s="185"/>
      <c r="CS133" s="100"/>
      <c r="CT133" s="65"/>
      <c r="CU133" s="185"/>
      <c r="CV133" s="99"/>
      <c r="CW133" s="185">
        <v>326</v>
      </c>
      <c r="CX133" s="99"/>
      <c r="CY133" s="185"/>
      <c r="CZ133" s="100"/>
      <c r="DA133" s="185"/>
      <c r="DB133" s="100"/>
      <c r="DC133" s="65"/>
      <c r="DD133" s="100"/>
      <c r="DE133" s="91"/>
      <c r="DK133" s="74"/>
      <c r="DL133" s="74"/>
      <c r="DM133" s="85"/>
      <c r="DN133" s="74"/>
      <c r="DO133" s="74"/>
      <c r="DP133" s="74"/>
      <c r="DQ133" s="74"/>
      <c r="DR133" s="76"/>
      <c r="DS133" s="74"/>
      <c r="DT133" s="77"/>
      <c r="DU133" s="74"/>
      <c r="DV133" s="74"/>
      <c r="DW133" s="74"/>
      <c r="DX133" s="74"/>
      <c r="DY133" s="76"/>
      <c r="DZ133" s="74"/>
      <c r="EA133" s="77"/>
      <c r="EB133" s="74"/>
      <c r="EC133" s="74"/>
      <c r="ED133" s="74"/>
      <c r="EE133" s="74"/>
    </row>
    <row r="134" spans="1:135" ht="23.25" customHeight="1">
      <c r="C134" s="185"/>
      <c r="D134" s="99"/>
      <c r="E134" s="185">
        <v>340</v>
      </c>
      <c r="F134" s="99"/>
      <c r="G134" s="185"/>
      <c r="H134" s="99"/>
      <c r="I134" s="185"/>
      <c r="J134" s="100"/>
      <c r="L134" s="185"/>
      <c r="M134" s="99"/>
      <c r="N134" s="185">
        <v>340</v>
      </c>
      <c r="O134" s="99"/>
      <c r="P134" s="185"/>
      <c r="Q134" s="99"/>
      <c r="R134" s="185"/>
      <c r="S134" s="100"/>
      <c r="U134" s="185">
        <v>340</v>
      </c>
      <c r="V134" s="99"/>
      <c r="W134" s="185"/>
      <c r="X134" s="99"/>
      <c r="Y134" s="185"/>
      <c r="Z134" s="99"/>
      <c r="AA134" s="185"/>
      <c r="AD134" s="185">
        <v>340</v>
      </c>
      <c r="AE134" s="99"/>
      <c r="AF134" s="185"/>
      <c r="AG134" s="99"/>
      <c r="AH134" s="91"/>
      <c r="AI134" s="185">
        <v>340</v>
      </c>
      <c r="AJ134" s="99"/>
      <c r="AK134" s="185"/>
      <c r="AL134" s="99"/>
      <c r="AM134" s="185"/>
      <c r="AN134" s="99"/>
      <c r="AO134" s="185"/>
      <c r="AP134" s="100"/>
      <c r="AQ134" s="91"/>
      <c r="AR134" s="185">
        <v>340</v>
      </c>
      <c r="AS134" s="99"/>
      <c r="AT134" s="185"/>
      <c r="AU134" s="99"/>
      <c r="AV134" s="185"/>
      <c r="AW134" s="99"/>
      <c r="AX134" s="185"/>
      <c r="AY134" s="99"/>
      <c r="AZ134" s="185"/>
      <c r="BA134" s="99"/>
      <c r="BB134" s="185"/>
      <c r="BC134" s="100"/>
      <c r="BD134" s="91"/>
      <c r="BE134" s="185">
        <v>340</v>
      </c>
      <c r="BF134" s="99"/>
      <c r="BG134" s="185"/>
      <c r="BH134" s="99"/>
      <c r="BI134" s="185"/>
      <c r="BJ134" s="99"/>
      <c r="BK134" s="185"/>
      <c r="BL134" s="99"/>
      <c r="BM134" s="185"/>
      <c r="BN134" s="99"/>
      <c r="BO134" s="185"/>
      <c r="BP134" s="100"/>
      <c r="BQ134" s="91"/>
      <c r="BR134" s="185">
        <v>340</v>
      </c>
      <c r="BS134" s="100"/>
      <c r="BT134" s="188"/>
      <c r="BU134" s="100"/>
      <c r="BV134" s="188"/>
      <c r="BW134" s="100"/>
      <c r="BX134" s="91"/>
      <c r="BY134" s="185">
        <v>340</v>
      </c>
      <c r="BZ134" s="100"/>
      <c r="CA134" s="188"/>
      <c r="CB134" s="100"/>
      <c r="CC134" s="188"/>
      <c r="CD134" s="100"/>
      <c r="CE134" s="91"/>
      <c r="CF134" s="185">
        <v>340</v>
      </c>
      <c r="CG134" s="99"/>
      <c r="CH134" s="185"/>
      <c r="CI134" s="99"/>
      <c r="CJ134" s="65"/>
      <c r="CK134" s="185">
        <v>340</v>
      </c>
      <c r="CL134" s="99"/>
      <c r="CM134" s="185"/>
      <c r="CN134" s="100"/>
      <c r="CO134" s="65"/>
      <c r="CP134" s="185">
        <v>340</v>
      </c>
      <c r="CQ134" s="99"/>
      <c r="CR134" s="185"/>
      <c r="CS134" s="100"/>
      <c r="CT134" s="65"/>
      <c r="CU134" s="185"/>
      <c r="CV134" s="99"/>
      <c r="CW134" s="185">
        <v>340</v>
      </c>
      <c r="CX134" s="99"/>
      <c r="CY134" s="185"/>
      <c r="CZ134" s="100"/>
      <c r="DA134" s="185"/>
      <c r="DB134" s="100"/>
      <c r="DC134" s="65"/>
      <c r="DD134" s="100"/>
      <c r="DE134" s="91"/>
      <c r="DK134" s="74"/>
      <c r="DL134" s="74"/>
      <c r="DM134" s="77"/>
      <c r="DN134" s="74"/>
      <c r="DO134" s="74"/>
      <c r="DP134" s="74"/>
      <c r="DQ134" s="74"/>
      <c r="DR134" s="76"/>
      <c r="DS134" s="74"/>
      <c r="DT134" s="85"/>
      <c r="DU134" s="74"/>
      <c r="DV134" s="74"/>
      <c r="DW134" s="74"/>
      <c r="DX134" s="74"/>
      <c r="DY134" s="76"/>
      <c r="DZ134" s="74"/>
      <c r="EA134" s="85"/>
      <c r="EB134" s="74"/>
      <c r="EC134" s="74"/>
      <c r="ED134" s="85"/>
      <c r="EE134" s="74"/>
    </row>
    <row r="135" spans="1:135" ht="23.25" customHeight="1">
      <c r="C135" s="185"/>
      <c r="D135" s="99"/>
      <c r="E135" s="185">
        <v>341</v>
      </c>
      <c r="F135" s="99"/>
      <c r="G135" s="185"/>
      <c r="H135" s="99"/>
      <c r="I135" s="185"/>
      <c r="J135" s="100"/>
      <c r="L135" s="185"/>
      <c r="M135" s="99"/>
      <c r="N135" s="185">
        <v>341</v>
      </c>
      <c r="O135" s="99"/>
      <c r="P135" s="185"/>
      <c r="Q135" s="99"/>
      <c r="R135" s="185"/>
      <c r="S135" s="100"/>
      <c r="U135" s="185">
        <v>341</v>
      </c>
      <c r="V135" s="99"/>
      <c r="W135" s="185"/>
      <c r="X135" s="99"/>
      <c r="Y135" s="185"/>
      <c r="Z135" s="99"/>
      <c r="AA135" s="185"/>
      <c r="AD135" s="185">
        <v>341</v>
      </c>
      <c r="AE135" s="99"/>
      <c r="AF135" s="185"/>
      <c r="AG135" s="99"/>
      <c r="AH135" s="91"/>
      <c r="AI135" s="185">
        <v>341</v>
      </c>
      <c r="AJ135" s="99"/>
      <c r="AK135" s="185"/>
      <c r="AL135" s="99"/>
      <c r="AM135" s="185"/>
      <c r="AN135" s="99"/>
      <c r="AO135" s="185"/>
      <c r="AP135" s="100"/>
      <c r="AQ135" s="91"/>
      <c r="AR135" s="185">
        <v>341</v>
      </c>
      <c r="AS135" s="99"/>
      <c r="AT135" s="185"/>
      <c r="AU135" s="99"/>
      <c r="AV135" s="185"/>
      <c r="AW135" s="99"/>
      <c r="AX135" s="185"/>
      <c r="AY135" s="99"/>
      <c r="AZ135" s="185"/>
      <c r="BA135" s="99"/>
      <c r="BB135" s="185"/>
      <c r="BC135" s="100"/>
      <c r="BD135" s="91"/>
      <c r="BE135" s="185">
        <v>341</v>
      </c>
      <c r="BF135" s="99"/>
      <c r="BG135" s="185"/>
      <c r="BH135" s="99"/>
      <c r="BI135" s="185"/>
      <c r="BJ135" s="99"/>
      <c r="BK135" s="185"/>
      <c r="BL135" s="99"/>
      <c r="BM135" s="185"/>
      <c r="BN135" s="99"/>
      <c r="BO135" s="185"/>
      <c r="BP135" s="100"/>
      <c r="BQ135" s="91"/>
      <c r="BR135" s="185">
        <v>341</v>
      </c>
      <c r="BS135" s="100"/>
      <c r="BT135" s="188"/>
      <c r="BU135" s="100"/>
      <c r="BV135" s="188"/>
      <c r="BW135" s="100"/>
      <c r="BX135" s="91"/>
      <c r="BY135" s="185">
        <v>341</v>
      </c>
      <c r="BZ135" s="100"/>
      <c r="CA135" s="188"/>
      <c r="CB135" s="100"/>
      <c r="CC135" s="188"/>
      <c r="CD135" s="100"/>
      <c r="CE135" s="91"/>
      <c r="CF135" s="185">
        <v>341</v>
      </c>
      <c r="CG135" s="99"/>
      <c r="CH135" s="185"/>
      <c r="CI135" s="99"/>
      <c r="CJ135" s="65"/>
      <c r="CK135" s="185">
        <v>341</v>
      </c>
      <c r="CL135" s="99"/>
      <c r="CM135" s="185"/>
      <c r="CN135" s="100"/>
      <c r="CO135" s="65"/>
      <c r="CP135" s="185">
        <v>341</v>
      </c>
      <c r="CQ135" s="99"/>
      <c r="CR135" s="185"/>
      <c r="CS135" s="100"/>
      <c r="CT135" s="65"/>
      <c r="CU135" s="185"/>
      <c r="CV135" s="99"/>
      <c r="CW135" s="185">
        <v>341</v>
      </c>
      <c r="CX135" s="99"/>
      <c r="CY135" s="185"/>
      <c r="CZ135" s="100"/>
      <c r="DA135" s="185"/>
    </row>
    <row r="136" spans="1:135" ht="23.25" customHeight="1">
      <c r="C136" s="185"/>
      <c r="D136" s="99"/>
      <c r="E136" s="185">
        <v>360</v>
      </c>
      <c r="F136" s="99"/>
      <c r="G136" s="185"/>
      <c r="H136" s="99"/>
      <c r="I136" s="185"/>
      <c r="J136" s="100"/>
      <c r="L136" s="185"/>
      <c r="M136" s="99"/>
      <c r="N136" s="185">
        <v>360</v>
      </c>
      <c r="O136" s="99"/>
      <c r="P136" s="185"/>
      <c r="Q136" s="99"/>
      <c r="R136" s="185"/>
      <c r="S136" s="100"/>
      <c r="U136" s="185">
        <v>360</v>
      </c>
      <c r="V136" s="99"/>
      <c r="W136" s="185"/>
      <c r="X136" s="99"/>
      <c r="Y136" s="185"/>
      <c r="Z136" s="99"/>
      <c r="AA136" s="185"/>
      <c r="AD136" s="185">
        <v>360</v>
      </c>
      <c r="AE136" s="99"/>
      <c r="AF136" s="185"/>
      <c r="AG136" s="99"/>
      <c r="AH136" s="91"/>
      <c r="AI136" s="185"/>
      <c r="AJ136" s="99"/>
      <c r="AK136" s="185"/>
      <c r="AL136" s="99"/>
      <c r="AM136" s="185"/>
      <c r="AN136" s="99"/>
      <c r="AO136" s="185"/>
      <c r="AP136" s="100"/>
      <c r="AQ136" s="91"/>
      <c r="AR136" s="185"/>
      <c r="AS136" s="99"/>
      <c r="AT136" s="185"/>
      <c r="AU136" s="99"/>
      <c r="AV136" s="185">
        <v>360</v>
      </c>
      <c r="AW136" s="99"/>
      <c r="AX136" s="185"/>
      <c r="AY136" s="99"/>
      <c r="AZ136" s="185"/>
      <c r="BA136" s="99"/>
      <c r="BB136" s="185"/>
      <c r="BC136" s="100"/>
      <c r="BD136" s="91"/>
      <c r="BE136" s="185"/>
      <c r="BF136" s="99"/>
      <c r="BG136" s="185"/>
      <c r="BH136" s="99"/>
      <c r="BI136" s="185">
        <v>360</v>
      </c>
      <c r="BJ136" s="99"/>
      <c r="BK136" s="185"/>
      <c r="BL136" s="99"/>
      <c r="BM136" s="185"/>
      <c r="BN136" s="99"/>
      <c r="BO136" s="185"/>
      <c r="BP136" s="100"/>
      <c r="BQ136" s="91"/>
      <c r="BR136" s="185">
        <v>360</v>
      </c>
      <c r="BS136" s="100"/>
      <c r="BT136" s="188"/>
      <c r="BU136" s="100"/>
      <c r="BV136" s="188"/>
      <c r="BW136" s="100"/>
      <c r="BX136" s="91"/>
      <c r="BY136" s="185">
        <v>360</v>
      </c>
      <c r="BZ136" s="100"/>
      <c r="CA136" s="188"/>
      <c r="CB136" s="100"/>
      <c r="CC136" s="188"/>
      <c r="CD136" s="100"/>
      <c r="CE136" s="91"/>
      <c r="CF136" s="185">
        <v>360</v>
      </c>
      <c r="CG136" s="99"/>
      <c r="CH136" s="185"/>
      <c r="CI136" s="99"/>
      <c r="CJ136" s="65"/>
      <c r="CK136" s="185">
        <v>360</v>
      </c>
      <c r="CL136" s="99"/>
      <c r="CM136" s="185"/>
      <c r="CN136" s="100"/>
      <c r="CO136" s="65"/>
      <c r="CP136" s="185">
        <v>360</v>
      </c>
      <c r="CQ136" s="99"/>
      <c r="CR136" s="185"/>
      <c r="CS136" s="100"/>
      <c r="CT136" s="65"/>
      <c r="CU136" s="185">
        <v>360</v>
      </c>
      <c r="CV136" s="99"/>
      <c r="CW136" s="155"/>
      <c r="CX136" s="99"/>
      <c r="CY136" s="185"/>
      <c r="CZ136" s="100"/>
      <c r="DA136" s="185"/>
    </row>
    <row r="137" spans="1:135" ht="23.25" customHeight="1">
      <c r="C137" s="185">
        <v>351</v>
      </c>
      <c r="D137" s="99"/>
      <c r="E137" s="185"/>
      <c r="F137" s="99"/>
      <c r="G137" s="185"/>
      <c r="H137" s="99"/>
      <c r="I137" s="185"/>
      <c r="J137" s="100"/>
      <c r="L137" s="185">
        <v>351</v>
      </c>
      <c r="M137" s="99"/>
      <c r="N137" s="185"/>
      <c r="O137" s="99"/>
      <c r="P137" s="185"/>
      <c r="Q137" s="99"/>
      <c r="R137" s="185"/>
      <c r="S137" s="100"/>
      <c r="U137" s="185">
        <v>351</v>
      </c>
      <c r="V137" s="99"/>
      <c r="W137" s="185"/>
      <c r="X137" s="99"/>
      <c r="Y137" s="185"/>
      <c r="Z137" s="99"/>
      <c r="AA137" s="185"/>
      <c r="AD137" s="185">
        <v>351</v>
      </c>
      <c r="AE137" s="99"/>
      <c r="AF137" s="185"/>
      <c r="AG137" s="99"/>
      <c r="AH137" s="91"/>
      <c r="AI137" s="185"/>
      <c r="AJ137" s="99"/>
      <c r="AK137" s="185">
        <v>351</v>
      </c>
      <c r="AL137" s="99"/>
      <c r="AM137" s="185"/>
      <c r="AN137" s="99"/>
      <c r="AO137" s="185"/>
      <c r="AP137" s="100"/>
      <c r="AQ137" s="91"/>
      <c r="AR137" s="185"/>
      <c r="AS137" s="99"/>
      <c r="AT137" s="185"/>
      <c r="AU137" s="99"/>
      <c r="AV137" s="185">
        <v>351</v>
      </c>
      <c r="AW137" s="99"/>
      <c r="AX137" s="185"/>
      <c r="AY137" s="99"/>
      <c r="AZ137" s="185"/>
      <c r="BA137" s="99"/>
      <c r="BB137" s="185"/>
      <c r="BC137" s="100"/>
      <c r="BD137" s="91"/>
      <c r="BE137" s="185"/>
      <c r="BF137" s="99"/>
      <c r="BG137" s="185"/>
      <c r="BH137" s="99"/>
      <c r="BI137" s="185">
        <v>351</v>
      </c>
      <c r="BJ137" s="99"/>
      <c r="BK137" s="185"/>
      <c r="BL137" s="99"/>
      <c r="BM137" s="185"/>
      <c r="BN137" s="99"/>
      <c r="BO137" s="185"/>
      <c r="BP137" s="100"/>
      <c r="BQ137" s="91"/>
      <c r="BR137" s="185">
        <v>351</v>
      </c>
      <c r="BS137" s="100"/>
      <c r="BT137" s="188"/>
      <c r="BU137" s="100"/>
      <c r="BV137" s="188"/>
      <c r="BW137" s="100"/>
      <c r="BX137" s="91"/>
      <c r="BY137" s="185">
        <v>351</v>
      </c>
      <c r="BZ137" s="100"/>
      <c r="CA137" s="188"/>
      <c r="CB137" s="100"/>
      <c r="CC137" s="188"/>
      <c r="CD137" s="100"/>
      <c r="CE137" s="91"/>
      <c r="CF137" s="185">
        <v>351</v>
      </c>
      <c r="CG137" s="99"/>
      <c r="CH137" s="185"/>
      <c r="CI137" s="99"/>
      <c r="CJ137" s="65"/>
      <c r="CK137" s="185">
        <v>351</v>
      </c>
      <c r="CL137" s="99"/>
      <c r="CM137" s="185"/>
      <c r="CN137" s="100"/>
      <c r="CO137" s="65"/>
      <c r="CP137" s="185">
        <v>351</v>
      </c>
      <c r="CQ137" s="99"/>
      <c r="CR137" s="185"/>
      <c r="CS137" s="100"/>
      <c r="CT137" s="65"/>
      <c r="CU137" s="185"/>
      <c r="CV137" s="99"/>
      <c r="CW137" s="185">
        <v>351</v>
      </c>
      <c r="CX137" s="99"/>
      <c r="CY137" s="185"/>
      <c r="CZ137" s="100"/>
      <c r="DA137" s="185"/>
    </row>
    <row r="138" spans="1:135" ht="23.25" customHeight="1">
      <c r="C138" s="185">
        <v>352</v>
      </c>
      <c r="D138" s="99"/>
      <c r="E138" s="185"/>
      <c r="F138" s="99"/>
      <c r="G138" s="185"/>
      <c r="H138" s="99"/>
      <c r="I138" s="185"/>
      <c r="J138" s="100"/>
      <c r="L138" s="185">
        <v>352</v>
      </c>
      <c r="M138" s="99"/>
      <c r="N138" s="185"/>
      <c r="O138" s="99"/>
      <c r="P138" s="185"/>
      <c r="Q138" s="99"/>
      <c r="R138" s="185"/>
      <c r="S138" s="100"/>
      <c r="U138" s="185">
        <v>352</v>
      </c>
      <c r="V138" s="99"/>
      <c r="W138" s="185"/>
      <c r="X138" s="99"/>
      <c r="Y138" s="185"/>
      <c r="Z138" s="99"/>
      <c r="AA138" s="185"/>
      <c r="AD138" s="185">
        <v>352</v>
      </c>
      <c r="AE138" s="99"/>
      <c r="AF138" s="185"/>
      <c r="AG138" s="99"/>
      <c r="AH138" s="91"/>
      <c r="AI138" s="185"/>
      <c r="AJ138" s="99"/>
      <c r="AK138" s="185">
        <v>352</v>
      </c>
      <c r="AL138" s="99"/>
      <c r="AM138" s="185"/>
      <c r="AN138" s="99"/>
      <c r="AO138" s="185"/>
      <c r="AP138" s="100"/>
      <c r="AQ138" s="91"/>
      <c r="AR138" s="185"/>
      <c r="AS138" s="99"/>
      <c r="AT138" s="185"/>
      <c r="AU138" s="99"/>
      <c r="AV138" s="185">
        <v>352</v>
      </c>
      <c r="AW138" s="99"/>
      <c r="AX138" s="185"/>
      <c r="AY138" s="99"/>
      <c r="AZ138" s="185"/>
      <c r="BA138" s="99"/>
      <c r="BB138" s="185"/>
      <c r="BC138" s="100"/>
      <c r="BD138" s="91"/>
      <c r="BE138" s="185"/>
      <c r="BF138" s="99"/>
      <c r="BG138" s="185"/>
      <c r="BH138" s="99"/>
      <c r="BI138" s="185">
        <v>352</v>
      </c>
      <c r="BJ138" s="99"/>
      <c r="BK138" s="185"/>
      <c r="BL138" s="99"/>
      <c r="BM138" s="185"/>
      <c r="BN138" s="99"/>
      <c r="BO138" s="185"/>
      <c r="BP138" s="100"/>
      <c r="BQ138" s="91"/>
      <c r="BR138" s="185">
        <v>352</v>
      </c>
      <c r="BS138" s="100"/>
      <c r="BT138" s="188"/>
      <c r="BU138" s="100"/>
      <c r="BV138" s="188"/>
      <c r="BW138" s="100"/>
      <c r="BX138" s="91"/>
      <c r="BY138" s="185">
        <v>352</v>
      </c>
      <c r="BZ138" s="100"/>
      <c r="CA138" s="188"/>
      <c r="CB138" s="100"/>
      <c r="CC138" s="188"/>
      <c r="CD138" s="100"/>
      <c r="CE138" s="91"/>
      <c r="CF138" s="185">
        <v>352</v>
      </c>
      <c r="CG138" s="99"/>
      <c r="CH138" s="185"/>
      <c r="CI138" s="99"/>
      <c r="CJ138" s="65"/>
      <c r="CK138" s="185">
        <v>352</v>
      </c>
      <c r="CL138" s="99"/>
      <c r="CM138" s="185"/>
      <c r="CN138" s="100"/>
      <c r="CO138" s="65"/>
      <c r="CP138" s="185">
        <v>352</v>
      </c>
      <c r="CQ138" s="99"/>
      <c r="CR138" s="185"/>
      <c r="CS138" s="100"/>
      <c r="CT138" s="65"/>
      <c r="CU138" s="185"/>
      <c r="CV138" s="99"/>
      <c r="CW138" s="185">
        <v>352</v>
      </c>
      <c r="CX138" s="99"/>
      <c r="CY138" s="185"/>
      <c r="CZ138" s="100"/>
      <c r="DA138" s="185"/>
    </row>
    <row r="139" spans="1:135" ht="23.25" customHeight="1">
      <c r="C139" s="185"/>
      <c r="D139" s="99"/>
      <c r="E139" s="165"/>
      <c r="F139" s="99"/>
      <c r="G139" s="185">
        <v>510</v>
      </c>
      <c r="H139" s="99"/>
      <c r="I139" s="185"/>
      <c r="J139" s="100"/>
      <c r="L139" s="185"/>
      <c r="M139" s="99"/>
      <c r="N139" s="165"/>
      <c r="O139" s="99"/>
      <c r="P139" s="185">
        <v>510</v>
      </c>
      <c r="Q139" s="99"/>
      <c r="R139" s="185"/>
      <c r="S139" s="100"/>
      <c r="U139" s="165"/>
      <c r="V139" s="99"/>
      <c r="W139" s="185"/>
      <c r="X139" s="99"/>
      <c r="Y139" s="185">
        <v>510</v>
      </c>
      <c r="Z139" s="99"/>
      <c r="AA139" s="185"/>
      <c r="AD139" s="185"/>
      <c r="AE139" s="99"/>
      <c r="AF139" s="185">
        <v>510</v>
      </c>
      <c r="AG139" s="99"/>
      <c r="AH139" s="91"/>
      <c r="AI139" s="185"/>
      <c r="AJ139" s="99"/>
      <c r="AK139" s="185"/>
      <c r="AL139" s="99"/>
      <c r="AM139" s="185"/>
      <c r="AN139" s="99"/>
      <c r="AO139" s="185"/>
      <c r="AP139" s="100"/>
      <c r="AQ139" s="91"/>
      <c r="AR139" s="185"/>
      <c r="AS139" s="99"/>
      <c r="AT139" s="185"/>
      <c r="AU139" s="99"/>
      <c r="AV139" s="185"/>
      <c r="AW139" s="99"/>
      <c r="AX139" s="185"/>
      <c r="AY139" s="99"/>
      <c r="AZ139" s="185">
        <v>510</v>
      </c>
      <c r="BA139" s="99"/>
      <c r="BB139" s="185"/>
      <c r="BC139" s="100"/>
      <c r="BD139" s="91"/>
      <c r="BE139" s="185"/>
      <c r="BF139" s="99"/>
      <c r="BG139" s="185"/>
      <c r="BH139" s="99"/>
      <c r="BI139" s="185"/>
      <c r="BJ139" s="99"/>
      <c r="BK139" s="185"/>
      <c r="BL139" s="99"/>
      <c r="BM139" s="185">
        <v>510</v>
      </c>
      <c r="BN139" s="99"/>
      <c r="BO139" s="185"/>
      <c r="BP139" s="100"/>
      <c r="BQ139" s="91"/>
      <c r="BR139" s="165"/>
      <c r="BS139" s="100"/>
      <c r="BT139" s="188">
        <v>510</v>
      </c>
      <c r="BU139" s="100"/>
      <c r="BV139" s="188"/>
      <c r="BW139" s="100"/>
      <c r="BX139" s="91"/>
      <c r="BY139" s="165"/>
      <c r="BZ139" s="100"/>
      <c r="CA139" s="188">
        <v>510</v>
      </c>
      <c r="CB139" s="100"/>
      <c r="CC139" s="188"/>
      <c r="CD139" s="100"/>
      <c r="CE139" s="91"/>
      <c r="CF139" s="185"/>
      <c r="CG139" s="99"/>
      <c r="CH139" s="188">
        <v>510</v>
      </c>
      <c r="CI139" s="100"/>
      <c r="CJ139" s="65"/>
      <c r="CK139" s="185"/>
      <c r="CL139" s="99"/>
      <c r="CM139" s="188">
        <v>510</v>
      </c>
      <c r="CN139" s="100"/>
      <c r="CO139" s="65"/>
      <c r="CP139" s="185"/>
      <c r="CQ139" s="99"/>
      <c r="CR139" s="188">
        <v>510</v>
      </c>
      <c r="CS139" s="100"/>
      <c r="CT139" s="65"/>
      <c r="CU139" s="185"/>
      <c r="CV139" s="99"/>
      <c r="CW139" s="185"/>
      <c r="CX139" s="99"/>
      <c r="CY139" s="188"/>
      <c r="CZ139" s="100"/>
      <c r="DA139" s="188">
        <v>510</v>
      </c>
    </row>
    <row r="140" spans="1:135" ht="23.25" customHeight="1">
      <c r="C140" s="185"/>
      <c r="D140" s="99"/>
      <c r="E140" s="165"/>
      <c r="F140" s="98"/>
      <c r="G140" s="185">
        <v>520</v>
      </c>
      <c r="H140" s="98"/>
      <c r="I140" s="185"/>
      <c r="J140" s="100"/>
      <c r="L140" s="185"/>
      <c r="M140" s="99"/>
      <c r="N140" s="165"/>
      <c r="O140" s="98"/>
      <c r="P140" s="185">
        <v>520</v>
      </c>
      <c r="Q140" s="98"/>
      <c r="R140" s="185"/>
      <c r="S140" s="100"/>
      <c r="U140" s="165"/>
      <c r="V140" s="98"/>
      <c r="W140" s="185"/>
      <c r="X140" s="99"/>
      <c r="Y140" s="185">
        <v>520</v>
      </c>
      <c r="Z140" s="98"/>
      <c r="AA140" s="185"/>
      <c r="AD140" s="185"/>
      <c r="AE140" s="99"/>
      <c r="AF140" s="185">
        <v>520</v>
      </c>
      <c r="AG140" s="98"/>
      <c r="AH140" s="91"/>
      <c r="AI140" s="185"/>
      <c r="AJ140" s="99"/>
      <c r="AK140" s="185"/>
      <c r="AL140" s="99"/>
      <c r="AM140" s="185">
        <v>520</v>
      </c>
      <c r="AN140" s="98"/>
      <c r="AO140" s="185"/>
      <c r="AP140" s="100"/>
      <c r="AQ140" s="91"/>
      <c r="AR140" s="185"/>
      <c r="AS140" s="99"/>
      <c r="AT140" s="185"/>
      <c r="AU140" s="99"/>
      <c r="AV140" s="185"/>
      <c r="AW140" s="99"/>
      <c r="AX140" s="185">
        <v>520</v>
      </c>
      <c r="AY140" s="98"/>
      <c r="AZ140" s="185"/>
      <c r="BA140" s="99"/>
      <c r="BB140" s="185"/>
      <c r="BC140" s="100"/>
      <c r="BD140" s="91"/>
      <c r="BE140" s="185"/>
      <c r="BF140" s="99"/>
      <c r="BG140" s="185"/>
      <c r="BH140" s="99"/>
      <c r="BI140" s="185"/>
      <c r="BJ140" s="99"/>
      <c r="BK140" s="185">
        <v>520</v>
      </c>
      <c r="BL140" s="98"/>
      <c r="BM140" s="185"/>
      <c r="BN140" s="99"/>
      <c r="BO140" s="185"/>
      <c r="BP140" s="100"/>
      <c r="BQ140" s="91"/>
      <c r="BR140" s="165"/>
      <c r="BS140" s="100"/>
      <c r="BT140" s="188">
        <v>520</v>
      </c>
      <c r="BU140" s="100"/>
      <c r="BV140" s="188"/>
      <c r="BW140" s="100"/>
      <c r="BX140" s="91"/>
      <c r="BY140" s="165"/>
      <c r="BZ140" s="100"/>
      <c r="CA140" s="188">
        <v>520</v>
      </c>
      <c r="CB140" s="100"/>
      <c r="CC140" s="188"/>
      <c r="CD140" s="100"/>
      <c r="CE140" s="91"/>
      <c r="CF140" s="185"/>
      <c r="CG140" s="99"/>
      <c r="CH140" s="188">
        <v>520</v>
      </c>
      <c r="CI140" s="100"/>
      <c r="CJ140" s="65"/>
      <c r="CK140" s="185"/>
      <c r="CL140" s="99"/>
      <c r="CM140" s="188">
        <v>520</v>
      </c>
      <c r="CN140" s="100"/>
      <c r="CO140" s="65"/>
      <c r="CP140" s="185"/>
      <c r="CQ140" s="99"/>
      <c r="CR140" s="188">
        <v>520</v>
      </c>
      <c r="CS140" s="100"/>
      <c r="CT140" s="65"/>
      <c r="CU140" s="185"/>
      <c r="CV140" s="99"/>
      <c r="CW140" s="185"/>
      <c r="CX140" s="99"/>
      <c r="CY140" s="188"/>
      <c r="CZ140" s="100"/>
      <c r="DA140" s="188">
        <v>520</v>
      </c>
    </row>
    <row r="141" spans="1:135" ht="23.25" customHeight="1">
      <c r="C141" s="185"/>
      <c r="D141" s="99"/>
      <c r="E141" s="165"/>
      <c r="F141" s="99"/>
      <c r="G141" s="185">
        <v>550</v>
      </c>
      <c r="H141" s="99"/>
      <c r="I141" s="185"/>
      <c r="J141" s="108"/>
      <c r="L141" s="185"/>
      <c r="M141" s="99"/>
      <c r="N141" s="165"/>
      <c r="O141" s="99"/>
      <c r="P141" s="185">
        <v>550</v>
      </c>
      <c r="Q141" s="99"/>
      <c r="R141" s="185"/>
      <c r="S141" s="108"/>
      <c r="U141" s="165"/>
      <c r="V141" s="99"/>
      <c r="W141" s="185"/>
      <c r="X141" s="99"/>
      <c r="Y141" s="185">
        <v>550</v>
      </c>
      <c r="Z141" s="99"/>
      <c r="AA141" s="185"/>
      <c r="AD141" s="185"/>
      <c r="AE141" s="99"/>
      <c r="AF141" s="185">
        <v>550</v>
      </c>
      <c r="AG141" s="99"/>
      <c r="AH141" s="91"/>
      <c r="AI141" s="165"/>
      <c r="AJ141" s="99"/>
      <c r="AK141" s="185"/>
      <c r="AL141" s="99"/>
      <c r="AM141" s="185">
        <v>550</v>
      </c>
      <c r="AN141" s="99"/>
      <c r="AO141" s="185"/>
      <c r="AP141" s="100"/>
      <c r="AQ141" s="91"/>
      <c r="AR141" s="165"/>
      <c r="AS141" s="99"/>
      <c r="AT141" s="185"/>
      <c r="AU141" s="99"/>
      <c r="AV141" s="185"/>
      <c r="AW141" s="99"/>
      <c r="AX141" s="185">
        <v>550</v>
      </c>
      <c r="AY141" s="99"/>
      <c r="AZ141" s="185"/>
      <c r="BA141" s="99"/>
      <c r="BB141" s="185"/>
      <c r="BC141" s="100"/>
      <c r="BD141" s="91"/>
      <c r="BE141" s="165"/>
      <c r="BF141" s="99"/>
      <c r="BG141" s="185"/>
      <c r="BH141" s="99"/>
      <c r="BI141" s="185"/>
      <c r="BJ141" s="99"/>
      <c r="BK141" s="185">
        <v>550</v>
      </c>
      <c r="BL141" s="99"/>
      <c r="BM141" s="185"/>
      <c r="BN141" s="99"/>
      <c r="BO141" s="185"/>
      <c r="BP141" s="100"/>
      <c r="BQ141" s="91"/>
      <c r="BR141" s="165"/>
      <c r="BS141" s="100"/>
      <c r="BT141" s="188">
        <v>550</v>
      </c>
      <c r="BU141" s="100"/>
      <c r="BV141" s="188"/>
      <c r="BW141" s="100"/>
      <c r="BX141" s="91"/>
      <c r="BY141" s="165"/>
      <c r="BZ141" s="100"/>
      <c r="CA141" s="188">
        <v>550</v>
      </c>
      <c r="CB141" s="100"/>
      <c r="CC141" s="188"/>
      <c r="CD141" s="100"/>
      <c r="CE141" s="91"/>
      <c r="CF141" s="185"/>
      <c r="CG141" s="99"/>
      <c r="CH141" s="188">
        <v>550</v>
      </c>
      <c r="CI141" s="100"/>
      <c r="CJ141" s="65"/>
      <c r="CK141" s="185"/>
      <c r="CL141" s="99"/>
      <c r="CM141" s="188">
        <v>550</v>
      </c>
      <c r="CN141" s="100"/>
      <c r="CO141" s="65"/>
      <c r="CP141" s="185"/>
      <c r="CQ141" s="99"/>
      <c r="CR141" s="188">
        <v>550</v>
      </c>
      <c r="CS141" s="100"/>
      <c r="CT141" s="65"/>
      <c r="CU141" s="185"/>
      <c r="CV141" s="99"/>
      <c r="CW141" s="185"/>
      <c r="CX141" s="99"/>
      <c r="CY141" s="188"/>
      <c r="CZ141" s="100"/>
      <c r="DA141" s="188">
        <v>550</v>
      </c>
    </row>
    <row r="142" spans="1:135" ht="23.25" customHeight="1">
      <c r="C142" s="185"/>
      <c r="D142" s="99"/>
      <c r="E142" s="165"/>
      <c r="F142" s="99"/>
      <c r="G142" s="185">
        <v>555</v>
      </c>
      <c r="H142" s="99"/>
      <c r="I142" s="185"/>
      <c r="J142" s="100"/>
      <c r="L142" s="185"/>
      <c r="M142" s="99"/>
      <c r="N142" s="165"/>
      <c r="O142" s="99"/>
      <c r="P142" s="185">
        <v>555</v>
      </c>
      <c r="Q142" s="99"/>
      <c r="R142" s="185"/>
      <c r="S142" s="100"/>
      <c r="U142" s="165"/>
      <c r="V142" s="99"/>
      <c r="W142" s="185"/>
      <c r="X142" s="99"/>
      <c r="Y142" s="185">
        <v>555</v>
      </c>
      <c r="Z142" s="99"/>
      <c r="AA142" s="185"/>
      <c r="AD142" s="185"/>
      <c r="AE142" s="99"/>
      <c r="AF142" s="185">
        <v>555</v>
      </c>
      <c r="AG142" s="99"/>
      <c r="AH142" s="91"/>
      <c r="AI142" s="185"/>
      <c r="AJ142" s="99"/>
      <c r="AK142" s="185"/>
      <c r="AL142" s="99"/>
      <c r="AM142" s="185">
        <v>555</v>
      </c>
      <c r="AN142" s="99"/>
      <c r="AO142" s="185"/>
      <c r="AP142" s="100"/>
      <c r="AQ142" s="91"/>
      <c r="AR142" s="185"/>
      <c r="AS142" s="99"/>
      <c r="AT142" s="185"/>
      <c r="AU142" s="99"/>
      <c r="AV142" s="185"/>
      <c r="AW142" s="99"/>
      <c r="AX142" s="185">
        <v>555</v>
      </c>
      <c r="AY142" s="99"/>
      <c r="AZ142" s="185"/>
      <c r="BA142" s="99"/>
      <c r="BB142" s="185"/>
      <c r="BC142" s="100"/>
      <c r="BD142" s="91"/>
      <c r="BE142" s="185"/>
      <c r="BF142" s="99"/>
      <c r="BG142" s="185"/>
      <c r="BH142" s="99"/>
      <c r="BI142" s="185"/>
      <c r="BJ142" s="99"/>
      <c r="BK142" s="185">
        <v>555</v>
      </c>
      <c r="BL142" s="99"/>
      <c r="BM142" s="185"/>
      <c r="BN142" s="99"/>
      <c r="BO142" s="185"/>
      <c r="BP142" s="100"/>
      <c r="BQ142" s="91"/>
      <c r="BR142" s="165"/>
      <c r="BS142" s="100"/>
      <c r="BT142" s="188">
        <v>555</v>
      </c>
      <c r="BU142" s="100"/>
      <c r="BV142" s="185"/>
      <c r="BW142" s="100"/>
      <c r="BX142" s="91"/>
      <c r="BY142" s="165"/>
      <c r="BZ142" s="100"/>
      <c r="CA142" s="188">
        <v>555</v>
      </c>
      <c r="CB142" s="100"/>
      <c r="CC142" s="185"/>
      <c r="CD142" s="100"/>
      <c r="CE142" s="91"/>
      <c r="CF142" s="185"/>
      <c r="CG142" s="99"/>
      <c r="CH142" s="188">
        <v>555</v>
      </c>
      <c r="CI142" s="100"/>
      <c r="CJ142" s="65"/>
      <c r="CK142" s="185"/>
      <c r="CL142" s="99"/>
      <c r="CM142" s="188">
        <v>555</v>
      </c>
      <c r="CN142" s="100"/>
      <c r="CO142" s="65"/>
      <c r="CP142" s="185"/>
      <c r="CQ142" s="99"/>
      <c r="CR142" s="188">
        <v>555</v>
      </c>
      <c r="CS142" s="100"/>
      <c r="CT142" s="65"/>
      <c r="CU142" s="185"/>
      <c r="CV142" s="99"/>
      <c r="CW142" s="185"/>
      <c r="CX142" s="99"/>
      <c r="CY142" s="188"/>
      <c r="CZ142" s="100"/>
      <c r="DA142" s="188">
        <v>555</v>
      </c>
    </row>
    <row r="143" spans="1:135" ht="23.25" customHeight="1">
      <c r="C143" s="185"/>
      <c r="D143" s="99"/>
      <c r="E143" s="185"/>
      <c r="F143" s="99"/>
      <c r="G143" s="185"/>
      <c r="H143" s="99"/>
      <c r="I143" s="185">
        <v>560</v>
      </c>
      <c r="J143" s="100"/>
      <c r="L143" s="185"/>
      <c r="M143" s="99"/>
      <c r="N143" s="185"/>
      <c r="O143" s="99"/>
      <c r="P143" s="185"/>
      <c r="Q143" s="99"/>
      <c r="R143" s="185">
        <v>560</v>
      </c>
      <c r="S143" s="100"/>
      <c r="U143" s="185"/>
      <c r="V143" s="99"/>
      <c r="W143" s="185"/>
      <c r="X143" s="99"/>
      <c r="Y143" s="185"/>
      <c r="Z143" s="99"/>
      <c r="AA143" s="185">
        <v>560</v>
      </c>
      <c r="AD143" s="185"/>
      <c r="AE143" s="99"/>
      <c r="AF143" s="185">
        <v>560</v>
      </c>
      <c r="AG143" s="99"/>
      <c r="AH143" s="91"/>
      <c r="AI143" s="185"/>
      <c r="AJ143" s="99"/>
      <c r="AK143" s="185"/>
      <c r="AL143" s="99"/>
      <c r="AM143" s="185"/>
      <c r="AN143" s="99"/>
      <c r="AO143" s="185">
        <v>560</v>
      </c>
      <c r="AP143" s="100"/>
      <c r="AQ143" s="91"/>
      <c r="AR143" s="185"/>
      <c r="AS143" s="99"/>
      <c r="AT143" s="185"/>
      <c r="AU143" s="99"/>
      <c r="AV143" s="185"/>
      <c r="AW143" s="99"/>
      <c r="AX143" s="185"/>
      <c r="AY143" s="99"/>
      <c r="AZ143" s="185"/>
      <c r="BA143" s="99"/>
      <c r="BB143" s="185">
        <v>560</v>
      </c>
      <c r="BC143" s="100"/>
      <c r="BD143" s="91"/>
      <c r="BE143" s="185"/>
      <c r="BF143" s="99"/>
      <c r="BG143" s="185"/>
      <c r="BH143" s="99"/>
      <c r="BI143" s="185"/>
      <c r="BJ143" s="99"/>
      <c r="BK143" s="185"/>
      <c r="BL143" s="99"/>
      <c r="BM143" s="185"/>
      <c r="BN143" s="99"/>
      <c r="BO143" s="185">
        <v>560</v>
      </c>
      <c r="BP143" s="100"/>
      <c r="BQ143" s="91"/>
      <c r="BR143" s="185"/>
      <c r="BS143" s="100"/>
      <c r="BT143" s="188"/>
      <c r="BU143" s="100"/>
      <c r="BV143" s="185">
        <v>560</v>
      </c>
      <c r="BW143" s="100"/>
      <c r="BX143" s="91"/>
      <c r="BY143" s="185"/>
      <c r="BZ143" s="100"/>
      <c r="CA143" s="188"/>
      <c r="CB143" s="100"/>
      <c r="CC143" s="185">
        <v>560</v>
      </c>
      <c r="CD143" s="100"/>
      <c r="CE143" s="91"/>
      <c r="CF143" s="185"/>
      <c r="CG143" s="99"/>
      <c r="CH143" s="185">
        <v>560</v>
      </c>
      <c r="CI143" s="100"/>
      <c r="CJ143" s="65"/>
      <c r="CK143" s="185"/>
      <c r="CL143" s="99"/>
      <c r="CM143" s="185">
        <v>560</v>
      </c>
      <c r="CN143" s="100"/>
      <c r="CO143" s="65"/>
      <c r="CP143" s="185"/>
      <c r="CQ143" s="99"/>
      <c r="CR143" s="185">
        <v>560</v>
      </c>
      <c r="CS143" s="100"/>
      <c r="CT143" s="65"/>
      <c r="CU143" s="185"/>
      <c r="CV143" s="99"/>
      <c r="CW143" s="185"/>
      <c r="CX143" s="99"/>
      <c r="CY143" s="185">
        <v>560</v>
      </c>
      <c r="CZ143" s="100"/>
      <c r="DA143" s="185"/>
    </row>
    <row r="144" spans="1:135" ht="23.25" customHeight="1">
      <c r="C144" s="185"/>
      <c r="D144" s="99"/>
      <c r="E144" s="185"/>
      <c r="G144" s="185"/>
      <c r="I144" s="185">
        <v>561</v>
      </c>
      <c r="J144" s="100"/>
      <c r="L144" s="185"/>
      <c r="M144" s="99"/>
      <c r="N144" s="185"/>
      <c r="P144" s="185"/>
      <c r="R144" s="185">
        <v>561</v>
      </c>
      <c r="S144" s="100"/>
      <c r="U144" s="185"/>
      <c r="V144" s="99"/>
      <c r="W144" s="185"/>
      <c r="Y144" s="185"/>
      <c r="AA144" s="185">
        <v>561</v>
      </c>
      <c r="AD144" s="185"/>
      <c r="AE144" s="99"/>
      <c r="AF144" s="185">
        <v>561</v>
      </c>
      <c r="AH144" s="91"/>
      <c r="AI144" s="185"/>
      <c r="AJ144" s="99"/>
      <c r="AK144" s="185"/>
      <c r="AL144" s="99"/>
      <c r="AM144" s="185"/>
      <c r="AO144" s="185">
        <v>561</v>
      </c>
      <c r="AP144" s="100"/>
      <c r="AQ144" s="91"/>
      <c r="AR144" s="185"/>
      <c r="AS144" s="99"/>
      <c r="AT144" s="185"/>
      <c r="AU144" s="99"/>
      <c r="AV144" s="185"/>
      <c r="AW144" s="99"/>
      <c r="AX144" s="185"/>
      <c r="AZ144" s="185"/>
      <c r="BA144" s="100"/>
      <c r="BB144" s="185">
        <v>561</v>
      </c>
      <c r="BC144" s="100"/>
      <c r="BD144" s="91"/>
      <c r="BE144" s="185"/>
      <c r="BF144" s="99"/>
      <c r="BG144" s="185"/>
      <c r="BH144" s="99"/>
      <c r="BI144" s="185"/>
      <c r="BJ144" s="99"/>
      <c r="BK144" s="185"/>
      <c r="BM144" s="185"/>
      <c r="BN144" s="100"/>
      <c r="BO144" s="185">
        <v>561</v>
      </c>
      <c r="BP144" s="100"/>
      <c r="BQ144" s="91"/>
      <c r="BR144" s="185"/>
      <c r="BT144" s="188"/>
      <c r="BV144" s="185">
        <v>561</v>
      </c>
      <c r="BW144" s="100"/>
      <c r="BX144" s="91"/>
      <c r="BY144" s="185"/>
      <c r="CA144" s="188"/>
      <c r="CC144" s="185">
        <v>561</v>
      </c>
      <c r="CD144" s="100"/>
      <c r="CE144" s="91"/>
      <c r="CF144" s="185"/>
      <c r="CG144" s="100"/>
      <c r="CH144" s="185">
        <v>561</v>
      </c>
      <c r="CJ144" s="65"/>
      <c r="CK144" s="185"/>
      <c r="CL144" s="100"/>
      <c r="CM144" s="185">
        <v>561</v>
      </c>
      <c r="CO144" s="65"/>
      <c r="CP144" s="185"/>
      <c r="CQ144" s="100"/>
      <c r="CR144" s="185">
        <v>561</v>
      </c>
      <c r="CT144" s="65"/>
      <c r="CU144" s="185"/>
      <c r="CV144" s="100"/>
      <c r="CW144" s="185"/>
      <c r="CX144" s="100"/>
      <c r="CY144" s="185">
        <v>561</v>
      </c>
      <c r="DA144" s="185"/>
    </row>
    <row r="145" spans="1:135" s="38" customFormat="1" ht="23.25" customHeight="1">
      <c r="A145" s="299"/>
      <c r="B145" s="1"/>
      <c r="C145" s="1"/>
      <c r="E145" s="1"/>
      <c r="G145" s="1"/>
      <c r="I145" s="1"/>
      <c r="J145" s="100"/>
      <c r="K145" s="1"/>
      <c r="L145" s="1"/>
      <c r="N145" s="1"/>
      <c r="P145" s="1"/>
      <c r="R145" s="1"/>
      <c r="S145" s="100"/>
      <c r="T145" s="1"/>
      <c r="U145" s="1"/>
      <c r="W145" s="1"/>
      <c r="Y145" s="1"/>
      <c r="AA145" s="1"/>
      <c r="AB145" s="1"/>
      <c r="AC145" s="1"/>
      <c r="AD145" s="1"/>
      <c r="AF145" s="1"/>
      <c r="AH145" s="91"/>
      <c r="AI145" s="1"/>
      <c r="AK145" s="1"/>
      <c r="AM145" s="1"/>
      <c r="AO145" s="1"/>
      <c r="AP145" s="100"/>
      <c r="AQ145" s="91"/>
      <c r="AR145" s="1"/>
      <c r="AT145" s="1"/>
      <c r="AV145" s="1"/>
      <c r="AX145" s="1"/>
      <c r="AZ145" s="1"/>
      <c r="BB145" s="1"/>
      <c r="BC145" s="100"/>
      <c r="BD145" s="91"/>
      <c r="BE145" s="1"/>
      <c r="BG145" s="1"/>
      <c r="BI145" s="1"/>
      <c r="BK145" s="1"/>
      <c r="BM145" s="1"/>
      <c r="BO145" s="1"/>
      <c r="BP145" s="100"/>
      <c r="BQ145" s="91"/>
      <c r="BR145" s="1"/>
      <c r="BT145" s="1"/>
      <c r="BV145" s="1"/>
      <c r="BW145" s="100"/>
      <c r="BX145" s="65"/>
      <c r="BY145" s="1"/>
      <c r="CA145" s="1"/>
      <c r="CC145" s="1"/>
      <c r="CD145" s="100"/>
      <c r="CE145" s="65"/>
      <c r="CF145" s="1"/>
      <c r="CG145" s="100"/>
      <c r="CH145" s="1"/>
      <c r="CJ145" s="65"/>
      <c r="CK145" s="1"/>
      <c r="CL145" s="100"/>
      <c r="CM145" s="1"/>
      <c r="CO145" s="65"/>
      <c r="CP145" s="1"/>
      <c r="CQ145" s="100"/>
      <c r="CR145" s="1"/>
      <c r="CT145" s="65"/>
      <c r="CU145" s="1"/>
      <c r="CV145" s="100"/>
      <c r="CW145" s="1"/>
      <c r="CX145" s="100"/>
      <c r="CY145" s="1"/>
      <c r="DA145" s="1"/>
      <c r="DC145" s="1"/>
      <c r="DD145" s="112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</row>
    <row r="146" spans="1:135" s="38" customFormat="1" ht="24.75" customHeight="1">
      <c r="A146" s="299"/>
      <c r="B146" s="1"/>
      <c r="C146" s="189">
        <v>350</v>
      </c>
      <c r="D146" s="100"/>
      <c r="E146" s="188"/>
      <c r="F146" s="100"/>
      <c r="G146" s="188"/>
      <c r="H146" s="100"/>
      <c r="I146" s="188"/>
      <c r="J146" s="100"/>
      <c r="K146" s="1"/>
      <c r="L146" s="189">
        <v>350</v>
      </c>
      <c r="M146" s="100"/>
      <c r="N146" s="188"/>
      <c r="O146" s="100"/>
      <c r="P146" s="188"/>
      <c r="Q146" s="100"/>
      <c r="R146" s="188"/>
      <c r="S146" s="100"/>
      <c r="T146" s="1"/>
      <c r="U146" s="189">
        <v>350</v>
      </c>
      <c r="V146" s="100"/>
      <c r="W146" s="188"/>
      <c r="X146" s="100"/>
      <c r="Y146" s="188"/>
      <c r="Z146" s="100"/>
      <c r="AA146" s="188"/>
      <c r="AB146" s="1"/>
      <c r="AC146" s="1"/>
      <c r="AD146" s="189">
        <v>350</v>
      </c>
      <c r="AE146" s="100"/>
      <c r="AF146" s="188"/>
      <c r="AG146" s="100"/>
      <c r="AH146" s="91"/>
      <c r="AI146" s="188"/>
      <c r="AJ146" s="100"/>
      <c r="AK146" s="189">
        <v>350</v>
      </c>
      <c r="AL146" s="100"/>
      <c r="AM146" s="188"/>
      <c r="AN146" s="100"/>
      <c r="AO146" s="188"/>
      <c r="AP146" s="100"/>
      <c r="AQ146" s="91"/>
      <c r="AR146" s="188"/>
      <c r="AS146" s="100"/>
      <c r="AT146" s="188"/>
      <c r="AU146" s="100"/>
      <c r="AV146" s="189">
        <v>350</v>
      </c>
      <c r="AW146" s="100"/>
      <c r="AX146" s="188"/>
      <c r="AY146" s="100"/>
      <c r="AZ146" s="188"/>
      <c r="BA146" s="100"/>
      <c r="BB146" s="188"/>
      <c r="BC146" s="100"/>
      <c r="BD146" s="91"/>
      <c r="BE146" s="188"/>
      <c r="BF146" s="100"/>
      <c r="BG146" s="188"/>
      <c r="BH146" s="100"/>
      <c r="BI146" s="189">
        <v>350</v>
      </c>
      <c r="BJ146" s="100"/>
      <c r="BK146" s="188"/>
      <c r="BL146" s="100"/>
      <c r="BM146" s="188"/>
      <c r="BN146" s="100"/>
      <c r="BO146" s="188"/>
      <c r="BP146" s="100"/>
      <c r="BQ146" s="91"/>
      <c r="BR146" s="189">
        <v>350</v>
      </c>
      <c r="BS146" s="100"/>
      <c r="BT146" s="188"/>
      <c r="BU146" s="108"/>
      <c r="BV146" s="188"/>
      <c r="BW146" s="100"/>
      <c r="BX146" s="65"/>
      <c r="BY146" s="189">
        <v>350</v>
      </c>
      <c r="BZ146" s="100"/>
      <c r="CA146" s="188"/>
      <c r="CB146" s="108"/>
      <c r="CC146" s="188"/>
      <c r="CD146" s="100"/>
      <c r="CE146" s="65"/>
      <c r="CF146" s="189">
        <v>350</v>
      </c>
      <c r="CG146" s="100"/>
      <c r="CH146" s="188"/>
      <c r="CI146" s="108"/>
      <c r="CJ146" s="65"/>
      <c r="CK146" s="189">
        <v>350</v>
      </c>
      <c r="CL146" s="100"/>
      <c r="CM146" s="188"/>
      <c r="CN146" s="100"/>
      <c r="CO146" s="65"/>
      <c r="CP146" s="189">
        <v>350</v>
      </c>
      <c r="CQ146" s="100"/>
      <c r="CR146" s="188"/>
      <c r="CS146" s="100"/>
      <c r="CT146" s="65"/>
      <c r="CU146" s="188"/>
      <c r="CV146" s="100"/>
      <c r="CW146" s="189">
        <v>350</v>
      </c>
      <c r="CX146" s="100"/>
      <c r="CY146" s="188"/>
      <c r="CZ146" s="100"/>
      <c r="DA146" s="188"/>
      <c r="DC146" s="1"/>
      <c r="DD146" s="112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</row>
    <row r="147" spans="1:135" s="38" customFormat="1" ht="24.75" customHeight="1">
      <c r="A147" s="299"/>
      <c r="B147" s="1"/>
      <c r="C147" s="188"/>
      <c r="D147" s="100"/>
      <c r="E147" s="189">
        <v>361</v>
      </c>
      <c r="F147" s="100"/>
      <c r="G147" s="188"/>
      <c r="H147" s="100"/>
      <c r="I147" s="188"/>
      <c r="J147" s="100"/>
      <c r="K147" s="1"/>
      <c r="L147" s="188"/>
      <c r="M147" s="100"/>
      <c r="N147" s="189">
        <v>361</v>
      </c>
      <c r="O147" s="100"/>
      <c r="P147" s="188"/>
      <c r="Q147" s="100"/>
      <c r="R147" s="188"/>
      <c r="S147" s="100"/>
      <c r="T147" s="1"/>
      <c r="U147" s="189">
        <v>361</v>
      </c>
      <c r="V147" s="100"/>
      <c r="W147" s="188"/>
      <c r="X147" s="100"/>
      <c r="Y147" s="188"/>
      <c r="Z147" s="100"/>
      <c r="AA147" s="188"/>
      <c r="AB147" s="1"/>
      <c r="AC147" s="1"/>
      <c r="AD147" s="189">
        <v>361</v>
      </c>
      <c r="AE147" s="100"/>
      <c r="AF147" s="188"/>
      <c r="AG147" s="100"/>
      <c r="AH147" s="91"/>
      <c r="AI147" s="188"/>
      <c r="AJ147" s="100"/>
      <c r="AK147" s="188"/>
      <c r="AL147" s="100"/>
      <c r="AM147" s="188"/>
      <c r="AN147" s="100"/>
      <c r="AO147" s="188"/>
      <c r="AP147" s="100"/>
      <c r="AQ147" s="91"/>
      <c r="AR147" s="188"/>
      <c r="AS147" s="100"/>
      <c r="AT147" s="188"/>
      <c r="AU147" s="100"/>
      <c r="AV147" s="189">
        <v>361</v>
      </c>
      <c r="AW147" s="100"/>
      <c r="AX147" s="188"/>
      <c r="AY147" s="100"/>
      <c r="AZ147" s="188"/>
      <c r="BA147" s="100"/>
      <c r="BB147" s="188"/>
      <c r="BC147" s="100"/>
      <c r="BD147" s="91"/>
      <c r="BE147" s="188"/>
      <c r="BF147" s="100"/>
      <c r="BG147" s="188"/>
      <c r="BH147" s="100"/>
      <c r="BI147" s="189">
        <v>361</v>
      </c>
      <c r="BJ147" s="100"/>
      <c r="BK147" s="188"/>
      <c r="BL147" s="100"/>
      <c r="BM147" s="188"/>
      <c r="BN147" s="100"/>
      <c r="BO147" s="188"/>
      <c r="BP147" s="100"/>
      <c r="BQ147" s="91"/>
      <c r="BR147" s="189">
        <v>361</v>
      </c>
      <c r="BS147" s="100"/>
      <c r="BT147" s="188"/>
      <c r="BU147" s="100"/>
      <c r="BV147" s="188"/>
      <c r="BW147" s="100"/>
      <c r="BX147" s="65"/>
      <c r="BY147" s="189">
        <v>361</v>
      </c>
      <c r="BZ147" s="100"/>
      <c r="CA147" s="188"/>
      <c r="CB147" s="100"/>
      <c r="CC147" s="188"/>
      <c r="CD147" s="100"/>
      <c r="CE147" s="65"/>
      <c r="CF147" s="189">
        <v>361</v>
      </c>
      <c r="CG147" s="100"/>
      <c r="CH147" s="188"/>
      <c r="CI147" s="100"/>
      <c r="CJ147" s="65"/>
      <c r="CK147" s="189">
        <v>361</v>
      </c>
      <c r="CL147" s="100"/>
      <c r="CM147" s="188"/>
      <c r="CN147" s="100"/>
      <c r="CO147" s="65"/>
      <c r="CP147" s="189">
        <v>361</v>
      </c>
      <c r="CQ147" s="100"/>
      <c r="CR147" s="188"/>
      <c r="CS147" s="100"/>
      <c r="CT147" s="65"/>
      <c r="CU147" s="189">
        <v>361</v>
      </c>
      <c r="CV147" s="100"/>
      <c r="CW147" s="155"/>
      <c r="CX147" s="100"/>
      <c r="CY147" s="188"/>
      <c r="CZ147" s="100"/>
      <c r="DA147" s="188"/>
      <c r="DC147" s="1"/>
      <c r="DD147" s="112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</row>
    <row r="148" spans="1:135" s="38" customFormat="1" ht="24.75" customHeight="1">
      <c r="A148" s="299"/>
      <c r="B148" s="1"/>
      <c r="C148" s="188"/>
      <c r="D148" s="100"/>
      <c r="E148" s="188"/>
      <c r="G148" s="188"/>
      <c r="I148" s="188"/>
      <c r="J148" s="100"/>
      <c r="K148" s="1"/>
      <c r="L148" s="188"/>
      <c r="M148" s="100"/>
      <c r="N148" s="188"/>
      <c r="P148" s="188"/>
      <c r="R148" s="188"/>
      <c r="S148" s="100"/>
      <c r="T148" s="1"/>
      <c r="U148" s="188"/>
      <c r="W148" s="188"/>
      <c r="X148" s="100"/>
      <c r="Y148" s="188"/>
      <c r="AA148" s="188"/>
      <c r="AB148" s="1"/>
      <c r="AC148" s="1"/>
      <c r="AD148" s="188"/>
      <c r="AE148" s="100"/>
      <c r="AF148" s="188"/>
      <c r="AH148" s="91"/>
      <c r="AI148" s="188"/>
      <c r="AJ148" s="100"/>
      <c r="AK148" s="188"/>
      <c r="AL148" s="100"/>
      <c r="AM148" s="188"/>
      <c r="AN148" s="100"/>
      <c r="AO148" s="188"/>
      <c r="AP148" s="100"/>
      <c r="AQ148" s="91"/>
      <c r="AR148" s="188"/>
      <c r="AS148" s="100"/>
      <c r="AT148" s="188"/>
      <c r="AU148" s="100"/>
      <c r="AV148" s="188"/>
      <c r="AW148" s="100"/>
      <c r="AX148" s="188"/>
      <c r="AY148" s="100"/>
      <c r="AZ148" s="188"/>
      <c r="BA148" s="100"/>
      <c r="BB148" s="188"/>
      <c r="BC148" s="100"/>
      <c r="BD148" s="91"/>
      <c r="BE148" s="188"/>
      <c r="BF148" s="100"/>
      <c r="BG148" s="188"/>
      <c r="BH148" s="100"/>
      <c r="BI148" s="188"/>
      <c r="BJ148" s="100"/>
      <c r="BK148" s="188"/>
      <c r="BL148" s="100"/>
      <c r="BM148" s="188"/>
      <c r="BN148" s="100"/>
      <c r="BO148" s="188"/>
      <c r="BP148" s="100"/>
      <c r="BQ148" s="91"/>
      <c r="BR148" s="188"/>
      <c r="BS148" s="100"/>
      <c r="BT148" s="188"/>
      <c r="BU148" s="100"/>
      <c r="BV148" s="188"/>
      <c r="BW148" s="108"/>
      <c r="BX148" s="65"/>
      <c r="BY148" s="188"/>
      <c r="BZ148" s="100"/>
      <c r="CA148" s="188"/>
      <c r="CB148" s="100"/>
      <c r="CC148" s="188"/>
      <c r="CD148" s="108"/>
      <c r="CE148" s="65"/>
      <c r="CF148" s="188"/>
      <c r="CG148" s="100"/>
      <c r="CH148" s="188"/>
      <c r="CI148" s="100"/>
      <c r="CJ148" s="65"/>
      <c r="CK148" s="188"/>
      <c r="CL148" s="100"/>
      <c r="CM148" s="188"/>
      <c r="CN148" s="100"/>
      <c r="CO148" s="65"/>
      <c r="CP148" s="188"/>
      <c r="CQ148" s="100"/>
      <c r="CR148" s="188"/>
      <c r="CS148" s="100"/>
      <c r="CT148" s="65"/>
      <c r="CU148" s="188"/>
      <c r="CV148" s="100"/>
      <c r="CW148" s="188"/>
      <c r="CX148" s="100"/>
      <c r="CY148" s="188"/>
      <c r="CZ148" s="100"/>
      <c r="DA148" s="188"/>
      <c r="DC148" s="1"/>
      <c r="DD148" s="112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</row>
    <row r="149" spans="1:135" s="38" customFormat="1" ht="24.75" customHeight="1">
      <c r="A149" s="299"/>
      <c r="B149" s="1"/>
      <c r="C149" s="1"/>
      <c r="E149" s="1"/>
      <c r="G149" s="65"/>
      <c r="I149" s="1"/>
      <c r="J149" s="100"/>
      <c r="K149" s="1"/>
      <c r="L149" s="1"/>
      <c r="N149" s="1"/>
      <c r="P149" s="65"/>
      <c r="R149" s="1"/>
      <c r="S149" s="100"/>
      <c r="T149" s="1"/>
      <c r="U149" s="1"/>
      <c r="W149" s="1"/>
      <c r="Y149" s="1"/>
      <c r="AA149" s="1"/>
      <c r="AB149" s="1"/>
      <c r="AC149" s="1"/>
      <c r="AD149" s="1"/>
      <c r="AF149" s="1"/>
      <c r="AH149" s="91"/>
      <c r="AI149" s="1"/>
      <c r="AK149" s="1"/>
      <c r="AL149" s="100"/>
      <c r="AM149" s="1"/>
      <c r="AN149" s="100"/>
      <c r="AO149" s="1"/>
      <c r="AP149" s="100"/>
      <c r="AQ149" s="91"/>
      <c r="AR149" s="1"/>
      <c r="AT149" s="1"/>
      <c r="AV149" s="1"/>
      <c r="AX149" s="1"/>
      <c r="AY149" s="100"/>
      <c r="AZ149" s="1"/>
      <c r="BA149" s="100"/>
      <c r="BB149" s="1"/>
      <c r="BC149" s="100"/>
      <c r="BD149" s="91"/>
      <c r="BE149" s="1"/>
      <c r="BG149" s="1"/>
      <c r="BI149" s="1"/>
      <c r="BK149" s="1"/>
      <c r="BL149" s="100"/>
      <c r="BM149" s="1"/>
      <c r="BN149" s="100"/>
      <c r="BO149" s="1"/>
      <c r="BP149" s="100"/>
      <c r="BQ149" s="91"/>
      <c r="BR149" s="1"/>
      <c r="BT149" s="1"/>
      <c r="BV149" s="1"/>
      <c r="BW149" s="108"/>
      <c r="BX149" s="65"/>
      <c r="BY149" s="1"/>
      <c r="CA149" s="1"/>
      <c r="CC149" s="1"/>
      <c r="CD149" s="108"/>
      <c r="CE149" s="65"/>
      <c r="CF149" s="1"/>
      <c r="CG149" s="100"/>
      <c r="CH149" s="1"/>
      <c r="CI149" s="100"/>
      <c r="CJ149" s="65"/>
      <c r="CK149" s="1"/>
      <c r="CL149" s="100"/>
      <c r="CM149" s="1"/>
      <c r="CN149" s="100"/>
      <c r="CO149" s="65"/>
      <c r="CP149" s="1"/>
      <c r="CR149" s="1"/>
      <c r="CT149" s="65"/>
      <c r="CU149" s="1"/>
      <c r="CW149" s="1"/>
      <c r="CY149" s="1"/>
      <c r="CZ149" s="100"/>
      <c r="DA149" s="1"/>
      <c r="DC149" s="1"/>
      <c r="DD149" s="112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</row>
    <row r="150" spans="1:135" s="38" customFormat="1" ht="24.75" customHeight="1">
      <c r="A150" s="299"/>
      <c r="B150" s="1"/>
      <c r="C150" s="65"/>
      <c r="E150" s="1"/>
      <c r="G150" s="1"/>
      <c r="I150" s="1"/>
      <c r="J150" s="100"/>
      <c r="K150" s="1"/>
      <c r="L150" s="65"/>
      <c r="N150" s="1"/>
      <c r="P150" s="1"/>
      <c r="R150" s="1"/>
      <c r="S150" s="100"/>
      <c r="T150" s="1"/>
      <c r="U150" s="1"/>
      <c r="W150" s="1"/>
      <c r="Y150" s="1"/>
      <c r="AA150" s="1"/>
      <c r="AB150" s="1"/>
      <c r="AC150" s="1"/>
      <c r="AD150" s="1"/>
      <c r="AF150" s="1"/>
      <c r="AH150" s="91"/>
      <c r="AI150" s="91"/>
      <c r="AJ150" s="100"/>
      <c r="AK150" s="91"/>
      <c r="AL150" s="100"/>
      <c r="AM150" s="91"/>
      <c r="AN150" s="100"/>
      <c r="AO150" s="91"/>
      <c r="AP150" s="100"/>
      <c r="AQ150" s="91"/>
      <c r="AR150" s="65"/>
      <c r="AS150" s="100"/>
      <c r="AT150" s="91"/>
      <c r="AU150" s="100"/>
      <c r="AV150" s="91"/>
      <c r="AW150" s="100"/>
      <c r="AX150" s="91"/>
      <c r="AY150" s="100"/>
      <c r="AZ150" s="91"/>
      <c r="BA150" s="100"/>
      <c r="BB150" s="91"/>
      <c r="BC150" s="100"/>
      <c r="BD150" s="91"/>
      <c r="BE150" s="65"/>
      <c r="BF150" s="100"/>
      <c r="BG150" s="91"/>
      <c r="BH150" s="100"/>
      <c r="BI150" s="91"/>
      <c r="BJ150" s="100"/>
      <c r="BK150" s="91"/>
      <c r="BL150" s="100"/>
      <c r="BM150" s="91"/>
      <c r="BN150" s="100"/>
      <c r="BO150" s="91"/>
      <c r="BP150" s="100"/>
      <c r="BQ150" s="91"/>
      <c r="BR150" s="1"/>
      <c r="BT150" s="1"/>
      <c r="BV150" s="1"/>
      <c r="BW150" s="108"/>
      <c r="BX150" s="65"/>
      <c r="BY150" s="1"/>
      <c r="CA150" s="1"/>
      <c r="CC150" s="1"/>
      <c r="CD150" s="108"/>
      <c r="CE150" s="65"/>
      <c r="CF150" s="91"/>
      <c r="CG150" s="100"/>
      <c r="CH150" s="65"/>
      <c r="CI150" s="100"/>
      <c r="CJ150" s="65"/>
      <c r="CK150" s="91"/>
      <c r="CL150" s="100"/>
      <c r="CM150" s="65"/>
      <c r="CN150" s="100"/>
      <c r="CO150" s="65"/>
      <c r="CP150" s="1"/>
      <c r="CR150" s="91"/>
      <c r="CS150" s="100"/>
      <c r="CT150" s="65"/>
      <c r="CU150" s="1"/>
      <c r="CW150" s="1"/>
      <c r="CY150" s="91"/>
      <c r="CZ150" s="100"/>
      <c r="DA150" s="91"/>
      <c r="DC150" s="1"/>
      <c r="DD150" s="112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</row>
    <row r="151" spans="1:135" s="38" customFormat="1" ht="24.75" customHeight="1">
      <c r="A151" s="299"/>
      <c r="B151" s="1"/>
      <c r="C151" s="1"/>
      <c r="E151" s="1"/>
      <c r="G151" s="1"/>
      <c r="I151" s="1"/>
      <c r="K151" s="1"/>
      <c r="L151" s="1"/>
      <c r="N151" s="1"/>
      <c r="P151" s="1"/>
      <c r="R151" s="1"/>
      <c r="T151" s="1"/>
      <c r="U151" s="1"/>
      <c r="W151" s="1"/>
      <c r="Y151" s="1"/>
      <c r="AA151" s="1"/>
      <c r="AB151" s="1"/>
      <c r="AC151" s="1"/>
      <c r="AD151" s="1"/>
      <c r="AF151" s="1"/>
      <c r="AH151" s="1"/>
      <c r="AI151" s="1"/>
      <c r="AK151" s="1"/>
      <c r="AM151" s="1"/>
      <c r="AO151" s="1"/>
      <c r="AQ151" s="1"/>
      <c r="AR151" s="1"/>
      <c r="AT151" s="1"/>
      <c r="AV151" s="1"/>
      <c r="AX151" s="1"/>
      <c r="AZ151" s="1"/>
      <c r="BB151" s="1"/>
      <c r="BD151" s="1"/>
      <c r="BE151" s="1"/>
      <c r="BG151" s="1"/>
      <c r="BI151" s="1"/>
      <c r="BK151" s="1"/>
      <c r="BM151" s="1"/>
      <c r="BO151" s="1"/>
      <c r="BQ151" s="1"/>
      <c r="BR151" s="1"/>
      <c r="BT151" s="1"/>
      <c r="BV151" s="1"/>
      <c r="BX151" s="1"/>
      <c r="BY151" s="1"/>
      <c r="CA151" s="1"/>
      <c r="CC151" s="1"/>
      <c r="CE151" s="1"/>
      <c r="CF151" s="1"/>
      <c r="CH151" s="1"/>
      <c r="CJ151" s="1"/>
      <c r="CK151" s="1"/>
      <c r="CM151" s="1"/>
      <c r="CO151" s="1"/>
      <c r="CP151" s="1"/>
      <c r="CR151" s="1"/>
      <c r="CT151" s="1"/>
      <c r="CU151" s="1"/>
      <c r="CW151" s="1"/>
      <c r="CY151" s="1"/>
      <c r="DA151" s="1"/>
      <c r="DC151" s="1"/>
      <c r="DD151" s="112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</row>
    <row r="152" spans="1:135" s="38" customFormat="1" ht="24.75" customHeight="1">
      <c r="A152" s="299"/>
      <c r="B152" s="1"/>
      <c r="C152" s="1"/>
      <c r="E152" s="1"/>
      <c r="G152" s="1"/>
      <c r="I152" s="1"/>
      <c r="K152" s="1"/>
      <c r="L152" s="1"/>
      <c r="N152" s="1"/>
      <c r="P152" s="1"/>
      <c r="R152" s="1"/>
      <c r="T152" s="1"/>
      <c r="U152" s="1"/>
      <c r="W152" s="1"/>
      <c r="Y152" s="1"/>
      <c r="AA152" s="1"/>
      <c r="AB152" s="1"/>
      <c r="AC152" s="1"/>
      <c r="AD152" s="1"/>
      <c r="AF152" s="1"/>
      <c r="AH152" s="1"/>
      <c r="AI152" s="1"/>
      <c r="AK152" s="1"/>
      <c r="AM152" s="1"/>
      <c r="AO152" s="1"/>
      <c r="AQ152" s="1"/>
      <c r="AR152" s="1"/>
      <c r="AT152" s="1"/>
      <c r="AV152" s="1"/>
      <c r="AX152" s="1"/>
      <c r="AZ152" s="1"/>
      <c r="BB152" s="1"/>
      <c r="BD152" s="1"/>
      <c r="BE152" s="1"/>
      <c r="BG152" s="1"/>
      <c r="BI152" s="1"/>
      <c r="BK152" s="1"/>
      <c r="BM152" s="1"/>
      <c r="BO152" s="1"/>
      <c r="BQ152" s="1"/>
      <c r="BR152" s="1"/>
      <c r="BT152" s="1"/>
      <c r="BV152" s="1"/>
      <c r="BX152" s="1"/>
      <c r="BY152" s="1"/>
      <c r="CA152" s="1"/>
      <c r="CC152" s="1"/>
      <c r="CE152" s="1"/>
      <c r="CF152" s="1"/>
      <c r="CH152" s="1"/>
      <c r="CJ152" s="1"/>
      <c r="CK152" s="1"/>
      <c r="CM152" s="1"/>
      <c r="CO152" s="1"/>
      <c r="CP152" s="1"/>
      <c r="CR152" s="1"/>
      <c r="CT152" s="1"/>
      <c r="CU152" s="1"/>
      <c r="CW152" s="1"/>
      <c r="CY152" s="1"/>
      <c r="DA152" s="1"/>
      <c r="DC152" s="1"/>
      <c r="DD152" s="112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</row>
    <row r="153" spans="1:135" s="38" customFormat="1" ht="24.75" customHeight="1">
      <c r="A153" s="299"/>
      <c r="B153" s="1"/>
      <c r="C153" s="1"/>
      <c r="E153" s="1"/>
      <c r="G153" s="1"/>
      <c r="I153" s="1"/>
      <c r="K153" s="1"/>
      <c r="L153" s="1"/>
      <c r="N153" s="1"/>
      <c r="P153" s="1"/>
      <c r="R153" s="1"/>
      <c r="T153" s="1"/>
      <c r="U153" s="1"/>
      <c r="W153" s="1"/>
      <c r="Y153" s="1"/>
      <c r="AA153" s="1"/>
      <c r="AB153" s="1"/>
      <c r="AC153" s="1"/>
      <c r="AD153" s="1"/>
      <c r="AF153" s="1"/>
      <c r="AH153" s="1"/>
      <c r="AI153" s="1"/>
      <c r="AK153" s="1"/>
      <c r="AM153" s="1"/>
      <c r="AO153" s="1"/>
      <c r="AQ153" s="1"/>
      <c r="AR153" s="1"/>
      <c r="AT153" s="1"/>
      <c r="AV153" s="1"/>
      <c r="AX153" s="1"/>
      <c r="AZ153" s="1"/>
      <c r="BB153" s="1"/>
      <c r="BD153" s="1"/>
      <c r="BE153" s="1"/>
      <c r="BG153" s="1"/>
      <c r="BI153" s="1"/>
      <c r="BK153" s="1"/>
      <c r="BM153" s="1"/>
      <c r="BO153" s="1"/>
      <c r="BQ153" s="1"/>
      <c r="BR153" s="1"/>
      <c r="BT153" s="1"/>
      <c r="BV153" s="1"/>
      <c r="BX153" s="1"/>
      <c r="BY153" s="1"/>
      <c r="CA153" s="1"/>
      <c r="CC153" s="1"/>
      <c r="CE153" s="1"/>
      <c r="CF153" s="1"/>
      <c r="CH153" s="1"/>
      <c r="CJ153" s="1"/>
      <c r="CK153" s="1"/>
      <c r="CM153" s="1"/>
      <c r="CO153" s="1"/>
      <c r="CP153" s="1"/>
      <c r="CR153" s="1"/>
      <c r="CT153" s="1"/>
      <c r="CU153" s="1"/>
      <c r="CW153" s="1"/>
      <c r="CY153" s="1"/>
      <c r="DA153" s="1"/>
      <c r="DC153" s="1"/>
      <c r="DD153" s="112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</row>
  </sheetData>
  <mergeCells count="145">
    <mergeCell ref="D1:E1"/>
    <mergeCell ref="C3:J3"/>
    <mergeCell ref="L3:S3"/>
    <mergeCell ref="U3:AB3"/>
    <mergeCell ref="AD3:AG3"/>
    <mergeCell ref="AI3:AP3"/>
    <mergeCell ref="U4:V4"/>
    <mergeCell ref="W4:X4"/>
    <mergeCell ref="Y4:Z4"/>
    <mergeCell ref="AA4:AB4"/>
    <mergeCell ref="AD4:AE4"/>
    <mergeCell ref="AF4:AG4"/>
    <mergeCell ref="AM4:AN4"/>
    <mergeCell ref="AO4:AP4"/>
    <mergeCell ref="CP3:CS3"/>
    <mergeCell ref="CU3:DB3"/>
    <mergeCell ref="C4:D4"/>
    <mergeCell ref="E4:F4"/>
    <mergeCell ref="G4:H4"/>
    <mergeCell ref="I4:J4"/>
    <mergeCell ref="L4:M4"/>
    <mergeCell ref="N4:O4"/>
    <mergeCell ref="P4:Q4"/>
    <mergeCell ref="R4:S4"/>
    <mergeCell ref="AR3:BC3"/>
    <mergeCell ref="BE3:BP3"/>
    <mergeCell ref="BR3:BW3"/>
    <mergeCell ref="BY3:CD3"/>
    <mergeCell ref="CF3:CI3"/>
    <mergeCell ref="CK3:CN3"/>
    <mergeCell ref="AV4:AW4"/>
    <mergeCell ref="AX4:AY4"/>
    <mergeCell ref="AZ4:BA4"/>
    <mergeCell ref="BB4:BC4"/>
    <mergeCell ref="BE4:BF4"/>
    <mergeCell ref="BG4:BH4"/>
    <mergeCell ref="AI4:AJ4"/>
    <mergeCell ref="AK4:AL4"/>
    <mergeCell ref="AR4:AS4"/>
    <mergeCell ref="AT4:AU4"/>
    <mergeCell ref="CA4:CB4"/>
    <mergeCell ref="CC4:CD4"/>
    <mergeCell ref="CF4:CG4"/>
    <mergeCell ref="CH4:CI4"/>
    <mergeCell ref="BI4:BJ4"/>
    <mergeCell ref="BK4:BL4"/>
    <mergeCell ref="BM4:BN4"/>
    <mergeCell ref="BO4:BP4"/>
    <mergeCell ref="BR4:BS4"/>
    <mergeCell ref="BT4:BU4"/>
    <mergeCell ref="U5:V5"/>
    <mergeCell ref="W5:X5"/>
    <mergeCell ref="Y5:Z5"/>
    <mergeCell ref="AA5:AB5"/>
    <mergeCell ref="AD5:AE5"/>
    <mergeCell ref="AF5:AG5"/>
    <mergeCell ref="CY4:CZ4"/>
    <mergeCell ref="DA4:DB4"/>
    <mergeCell ref="C5:D5"/>
    <mergeCell ref="E5:F5"/>
    <mergeCell ref="G5:H5"/>
    <mergeCell ref="I5:J5"/>
    <mergeCell ref="L5:M5"/>
    <mergeCell ref="N5:O5"/>
    <mergeCell ref="P5:Q5"/>
    <mergeCell ref="R5:S5"/>
    <mergeCell ref="CK4:CL4"/>
    <mergeCell ref="CM4:CN4"/>
    <mergeCell ref="CP4:CQ4"/>
    <mergeCell ref="CR4:CS4"/>
    <mergeCell ref="CU4:CV4"/>
    <mergeCell ref="CW4:CX4"/>
    <mergeCell ref="BV4:BW4"/>
    <mergeCell ref="BY4:BZ4"/>
    <mergeCell ref="AV5:AW5"/>
    <mergeCell ref="AX5:AY5"/>
    <mergeCell ref="AZ5:BA5"/>
    <mergeCell ref="BB5:BC5"/>
    <mergeCell ref="BE5:BF5"/>
    <mergeCell ref="BG5:BH5"/>
    <mergeCell ref="AI5:AJ5"/>
    <mergeCell ref="AK5:AL5"/>
    <mergeCell ref="AM5:AN5"/>
    <mergeCell ref="AO5:AP5"/>
    <mergeCell ref="AR5:AS5"/>
    <mergeCell ref="AT5:AU5"/>
    <mergeCell ref="CY5:CZ5"/>
    <mergeCell ref="DA5:DB5"/>
    <mergeCell ref="C8:E10"/>
    <mergeCell ref="F8:I10"/>
    <mergeCell ref="C11:E14"/>
    <mergeCell ref="F11:I14"/>
    <mergeCell ref="CK5:CL5"/>
    <mergeCell ref="CM5:CN5"/>
    <mergeCell ref="CP5:CQ5"/>
    <mergeCell ref="CR5:CS5"/>
    <mergeCell ref="CU5:CV5"/>
    <mergeCell ref="CW5:CX5"/>
    <mergeCell ref="BV5:BW5"/>
    <mergeCell ref="BY5:BZ5"/>
    <mergeCell ref="CA5:CB5"/>
    <mergeCell ref="CC5:CD5"/>
    <mergeCell ref="CF5:CG5"/>
    <mergeCell ref="CH5:CI5"/>
    <mergeCell ref="BI5:BJ5"/>
    <mergeCell ref="BK5:BL5"/>
    <mergeCell ref="BM5:BN5"/>
    <mergeCell ref="BO5:BP5"/>
    <mergeCell ref="BR5:BS5"/>
    <mergeCell ref="BT5:BU5"/>
    <mergeCell ref="AR121:BC121"/>
    <mergeCell ref="C15:E18"/>
    <mergeCell ref="F15:I18"/>
    <mergeCell ref="DI24:DI35"/>
    <mergeCell ref="DI36:DI41"/>
    <mergeCell ref="DI42:DJ42"/>
    <mergeCell ref="C121:J121"/>
    <mergeCell ref="L121:S121"/>
    <mergeCell ref="U121:AB121"/>
    <mergeCell ref="AD121:AG121"/>
    <mergeCell ref="AI121:AP121"/>
    <mergeCell ref="CP121:CS121"/>
    <mergeCell ref="CU121:CZ121"/>
    <mergeCell ref="BE121:BP121"/>
    <mergeCell ref="BR121:BW121"/>
    <mergeCell ref="BY121:CD121"/>
    <mergeCell ref="CF121:CI121"/>
    <mergeCell ref="CK121:CN121"/>
    <mergeCell ref="CA122:CC122"/>
    <mergeCell ref="A145:A150"/>
    <mergeCell ref="A151:A153"/>
    <mergeCell ref="AM122:AO122"/>
    <mergeCell ref="AR122:AV122"/>
    <mergeCell ref="AX122:BB122"/>
    <mergeCell ref="BE122:BI122"/>
    <mergeCell ref="BK122:BO122"/>
    <mergeCell ref="BT122:BV122"/>
    <mergeCell ref="C122:E122"/>
    <mergeCell ref="G122:I122"/>
    <mergeCell ref="L122:N122"/>
    <mergeCell ref="P122:R122"/>
    <mergeCell ref="U122:W122"/>
    <mergeCell ref="Y122:AA122"/>
    <mergeCell ref="AF122:AG122"/>
    <mergeCell ref="AI122:AK122"/>
  </mergeCells>
  <phoneticPr fontId="1"/>
  <printOptions horizontalCentered="1" verticalCentered="1"/>
  <pageMargins left="0" right="0" top="0" bottom="0" header="0" footer="0"/>
  <pageSetup paperSize="8" scale="1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cb7656-7e05-48f9-aacc-10b4e6fe068e">
      <Terms xmlns="http://schemas.microsoft.com/office/infopath/2007/PartnerControls"/>
    </lcf76f155ced4ddcb4097134ff3c332f>
    <thumbnail xmlns="98cb7656-7e05-48f9-aacc-10b4e6fe068e" xsi:nil="true"/>
    <TaxCatchAll xmlns="d9dc673b-9e34-4001-b69a-8484e8c1b815" xsi:nil="true"/>
    <_x64ae__x5f71_ xmlns="98cb7656-7e05-48f9-aacc-10b4e6fe068e">2024-06-24T03:11:40+00:00</_x64ae__x5f71_>
    <_Flow_SignoffStatus xmlns="98cb7656-7e05-48f9-aacc-10b4e6fe06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67DC3650C26F4F9FAC73EF2CE43D03" ma:contentTypeVersion="" ma:contentTypeDescription="新しいドキュメントを作成します。" ma:contentTypeScope="" ma:versionID="f0e73954d8e587b166f5a47389f48aee">
  <xsd:schema xmlns:xsd="http://www.w3.org/2001/XMLSchema" xmlns:xs="http://www.w3.org/2001/XMLSchema" xmlns:p="http://schemas.microsoft.com/office/2006/metadata/properties" xmlns:ns2="1c2dd79a-1840-4653-a45e-a1b2230d7b5e" xmlns:ns3="98cb7656-7e05-48f9-aacc-10b4e6fe068e" xmlns:ns4="d9dc673b-9e34-4001-b69a-8484e8c1b815" targetNamespace="http://schemas.microsoft.com/office/2006/metadata/properties" ma:root="true" ma:fieldsID="a4eb8dfdb47185b5afe174666d6c9392" ns2:_="" ns3:_="" ns4:_="">
    <xsd:import namespace="1c2dd79a-1840-4653-a45e-a1b2230d7b5e"/>
    <xsd:import namespace="98cb7656-7e05-48f9-aacc-10b4e6fe068e"/>
    <xsd:import namespace="d9dc673b-9e34-4001-b69a-8484e8c1b81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4:TaxCatchAll" minOccurs="0"/>
                <xsd:element ref="ns3:thumbnail" minOccurs="0"/>
                <xsd:element ref="ns3:MediaServiceObjectDetectorVersions" minOccurs="0"/>
                <xsd:element ref="ns3:MediaServiceSearchProperties" minOccurs="0"/>
                <xsd:element ref="ns3:_x64ae__x5f71_" minOccurs="0"/>
                <xsd:element ref="ns3:_Flow_SignoffStatu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2dd79a-1840-4653-a45e-a1b2230d7b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b7656-7e05-48f9-aacc-10b4e6fe0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humbnail" ma:index="22" nillable="true" ma:displayName="Thumbnail" ma:format="Dropdown" ma:internalName="thumbnail">
      <xsd:simpleType>
        <xsd:restriction base="dms:Text">
          <xsd:maxLength value="255"/>
        </xsd:restriction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64ae__x5f71_" ma:index="25" nillable="true" ma:displayName="撮影" ma:default="[today]" ma:format="DateOnly" ma:internalName="_x64ae__x5f71_">
      <xsd:simpleType>
        <xsd:restriction base="dms:DateTime"/>
      </xsd:simpleType>
    </xsd:element>
    <xsd:element name="_Flow_SignoffStatus" ma:index="26" nillable="true" ma:displayName="承認の状態" ma:internalName="_x0024_Resources_x003a_core_x002c_Signoff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c673b-9e34-4001-b69a-8484e8c1b81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4187F8E4-7DAA-4CB8-9677-BB4FFC283CEF}" ma:internalName="TaxCatchAll" ma:showField="CatchAllData" ma:web="{1c2dd79a-1840-4653-a45e-a1b2230d7b5e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7C8FC5-0054-4E96-ACD3-55A72B534D2A}">
  <ds:schemaRefs>
    <ds:schemaRef ds:uri="http://schemas.microsoft.com/office/2006/metadata/properties"/>
    <ds:schemaRef ds:uri="98cb7656-7e05-48f9-aacc-10b4e6fe068e"/>
    <ds:schemaRef ds:uri="http://purl.org/dc/dcmitype/"/>
    <ds:schemaRef ds:uri="1c2dd79a-1840-4653-a45e-a1b2230d7b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d9dc673b-9e34-4001-b69a-8484e8c1b815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D48D6F1-BB51-4CB3-A353-E28BDBB4A4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CB0B49-7802-4D6A-9763-E81F99BFF0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ピン圧入自動機(7工程)</vt:lpstr>
      <vt:lpstr>56″変更後</vt:lpstr>
      <vt:lpstr>68″変更前(ﾋﾟﾝ圧入導入有)</vt:lpstr>
      <vt:lpstr>'68″変更前(ﾋﾟﾝ圧入導入有)'!Print_Area</vt:lpstr>
      <vt:lpstr>'ピン圧入自動機(7工程)'!Print_Area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2024-09-20T15:33:15Z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0x0101001667DC3650C26F4F9FAC73EF2CE43D03</vt:lpwstr>
  </property>
  <property fmtid="{D5CDD505-2E9C-101B-9397-08002B2CF9AE}" pid="3" name="MediaServiceImageTags">
    <vt:lpwstr/>
  </property>
</Properties>
</file>