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port Summary" sheetId="1" r:id="rId4"/>
    <sheet state="visible" name="Simple_table - SIMPLE POINT TAB" sheetId="2" r:id="rId5"/>
    <sheet state="visible" name="Full_version" sheetId="3" r:id="rId6"/>
    <sheet state="visible" name="Sauce recipes - Basic marinara " sheetId="4" r:id="rId7"/>
    <sheet state="visible" name="Sauce recipes - Cheese sauce ho" sheetId="5" r:id="rId8"/>
    <sheet state="visible" name="Sauce recipes - Tomato sauce wi" sheetId="6" r:id="rId9"/>
    <sheet state="visible" name="Sauce recipes - Spinach with cr" sheetId="7" r:id="rId10"/>
    <sheet state="visible" name="Notes" sheetId="8" r:id="rId11"/>
  </sheets>
  <definedNames/>
  <calcPr/>
  <extLst>
    <ext uri="GoogleSheetsCustomDataVersion1">
      <go:sheetsCustomData xmlns:go="http://customooxmlschemas.google.com/" r:id="rId12" roundtripDataSignature="AMtx7mgKn0qhO0F2PJCuTPe98shW3RSemw=="/>
    </ext>
  </extLst>
</workbook>
</file>

<file path=xl/sharedStrings.xml><?xml version="1.0" encoding="utf-8"?>
<sst xmlns="http://schemas.openxmlformats.org/spreadsheetml/2006/main" count="817" uniqueCount="129">
  <si>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</si>
  <si>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</si>
  <si>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</si>
  <si>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</si>
  <si>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Simple_table</t>
  </si>
  <si>
    <t>SIMPLE POINT TABLE</t>
  </si>
  <si>
    <t>Simple_table - SIMPLE POINT TAB</t>
  </si>
  <si>
    <t>Full_version</t>
  </si>
  <si>
    <t>Table 1</t>
  </si>
  <si>
    <t>Sauce recipes</t>
  </si>
  <si>
    <t>Basic marinara sauce (homemade)</t>
  </si>
  <si>
    <t xml:space="preserve">Sauce recipes - Basic marinara </t>
  </si>
  <si>
    <t>Cheese sauce homemade</t>
  </si>
  <si>
    <t>Sauce recipes - Cheese sauce ho</t>
  </si>
  <si>
    <t>Tomato sauce with cream</t>
  </si>
  <si>
    <t>Sauce recipes - Tomato sauce wi</t>
  </si>
  <si>
    <t>Spinach with cream</t>
  </si>
  <si>
    <t>Sauce recipes - Spinach with cr</t>
  </si>
  <si>
    <t>Notes</t>
  </si>
  <si>
    <t>Food</t>
  </si>
  <si>
    <t>Complex carbohydrates (wholemeal, vegetable, legumes)</t>
  </si>
  <si>
    <t>Healthy omega 3 fat</t>
  </si>
  <si>
    <t>Saturated fat warning</t>
  </si>
  <si>
    <t>Added sugar warning!</t>
  </si>
  <si>
    <t>Full of iron</t>
  </si>
  <si>
    <t>Full of calcium</t>
  </si>
  <si>
    <t>Full of vitamin C</t>
  </si>
  <si>
    <t>Source of vitamin D</t>
  </si>
  <si>
    <t>Good fiber source</t>
  </si>
  <si>
    <t>(Ultra) processed food warning</t>
  </si>
  <si>
    <t>Umami point</t>
  </si>
  <si>
    <t>Herbs and spices</t>
  </si>
  <si>
    <t>Planet friendly</t>
  </si>
  <si>
    <t>Gluten free point</t>
  </si>
  <si>
    <t>Plant based protein point</t>
  </si>
  <si>
    <t>Veggie point</t>
  </si>
  <si>
    <t>Carbs</t>
  </si>
  <si>
    <t>Semolina pasta</t>
  </si>
  <si>
    <t>Buckwheat pasta</t>
  </si>
  <si>
    <t>1 point</t>
  </si>
  <si>
    <t>Wholewheat pasta</t>
  </si>
  <si>
    <t>Mix of semolina + whole wheat (1:1)</t>
  </si>
  <si>
    <t>Mix of semolina + wholewheat pasta (2:1)</t>
  </si>
  <si>
    <t>Grounded beef</t>
  </si>
  <si>
    <t>Chicken chunks</t>
  </si>
  <si>
    <t>Canned tuna</t>
  </si>
  <si>
    <t>Salmon</t>
  </si>
  <si>
    <t>Pork Sausages</t>
  </si>
  <si>
    <t>Egg</t>
  </si>
  <si>
    <t>Ricotta cheese</t>
  </si>
  <si>
    <t>Plant-based alternative to sausage</t>
  </si>
  <si>
    <t>Tofu (made with calcium salt)</t>
  </si>
  <si>
    <t>White beans</t>
  </si>
  <si>
    <t>Lentils</t>
  </si>
  <si>
    <t>Ketchup</t>
  </si>
  <si>
    <t>Store-bought marinara sauce</t>
  </si>
  <si>
    <t>Cheese sauce (cream+ cheese, homemade)</t>
  </si>
  <si>
    <t>Store-bought cheese sauce</t>
  </si>
  <si>
    <t>Grilled mushrooms</t>
  </si>
  <si>
    <t>Fresh basil</t>
  </si>
  <si>
    <t>Fresh oregano</t>
  </si>
  <si>
    <t>Pre-prepared pasta spice mix</t>
  </si>
  <si>
    <t>Chilli flakes</t>
  </si>
  <si>
    <t>Garlic</t>
  </si>
  <si>
    <t>Olives</t>
  </si>
  <si>
    <t>Sardel paste</t>
  </si>
  <si>
    <t>Nori seaweed flakes</t>
  </si>
  <si>
    <t>Dried tomatoes</t>
  </si>
  <si>
    <t>Spoon of olive oil</t>
  </si>
  <si>
    <t>Spoon of rapeseed oil</t>
  </si>
  <si>
    <t>Spoon of parmesan cheese</t>
  </si>
  <si>
    <t>Steamed broccoli</t>
  </si>
  <si>
    <t>Steamed green peas</t>
  </si>
  <si>
    <t>Store-bought salad with mayonnaise dressing</t>
  </si>
  <si>
    <t>Calories (kJ)</t>
  </si>
  <si>
    <t>Carbohydrates (g)</t>
  </si>
  <si>
    <t>Protein (g)</t>
  </si>
  <si>
    <t>Fat (g)</t>
  </si>
  <si>
    <t>Good rich source of omega 3 fatty acids?</t>
  </si>
  <si>
    <t>Saturated fatty acids (g)</t>
  </si>
  <si>
    <t>Added sugars (g)</t>
  </si>
  <si>
    <t>Iron (mg)</t>
  </si>
  <si>
    <t>Calcium (mg)</t>
  </si>
  <si>
    <t>Vitamin C (mg)</t>
  </si>
  <si>
    <t>Vitamin D (IU)</t>
  </si>
  <si>
    <t>Fiber (g)</t>
  </si>
  <si>
    <t xml:space="preserve">(Ultra)processed food? </t>
  </si>
  <si>
    <t>CO2 emissions equivalent (miles in an avg. UK petrol car)</t>
  </si>
  <si>
    <t>CO2 emissions in km equivalents (not miles) + rounded</t>
  </si>
  <si>
    <t>NO</t>
  </si>
  <si>
    <t>YES</t>
  </si>
  <si>
    <t>Proteins</t>
  </si>
  <si>
    <t>Sauce</t>
  </si>
  <si>
    <t>Extras</t>
  </si>
  <si>
    <t>Pinch of salt</t>
  </si>
  <si>
    <t>-</t>
  </si>
  <si>
    <t>Store-bought salad with mayonnaise dressing (coleslaw)</t>
  </si>
  <si>
    <t>Grams</t>
  </si>
  <si>
    <t>Vitamin D (ug)</t>
  </si>
  <si>
    <t>Tomatoes (cooked)</t>
  </si>
  <si>
    <t>Olive oil (spoon)</t>
  </si>
  <si>
    <t>Spoon</t>
  </si>
  <si>
    <t>Basil</t>
  </si>
  <si>
    <t>Chili pepper flakes</t>
  </si>
  <si>
    <t>Total</t>
  </si>
  <si>
    <t>Milk skimmed 0.5% fat</t>
  </si>
  <si>
    <t>Butter</t>
  </si>
  <si>
    <t>Chedrar</t>
  </si>
  <si>
    <t>Dairy cream 13% fat</t>
  </si>
  <si>
    <t>Garlic, onion, herbs</t>
  </si>
  <si>
    <t>Baby spinach fresh</t>
  </si>
  <si>
    <t>Dairy cream</t>
  </si>
  <si>
    <t>Garlic, onion, broth</t>
  </si>
  <si>
    <t>Carbon foot print calculated:</t>
  </si>
  <si>
    <t>https://assets.plateupfortheplanet.org/carbon-calculator/</t>
  </si>
  <si>
    <t>Pasta</t>
  </si>
  <si>
    <t>Protein</t>
  </si>
  <si>
    <t>Vegetable (Extra)</t>
  </si>
  <si>
    <t>Portion size</t>
  </si>
  <si>
    <t>120g</t>
  </si>
  <si>
    <t>100g// 60g dry legumes</t>
  </si>
  <si>
    <t>Circa 135g</t>
  </si>
  <si>
    <t>75g</t>
  </si>
  <si>
    <t>Nutrion databases used:</t>
  </si>
  <si>
    <t>Frida</t>
  </si>
  <si>
    <t>USDA</t>
  </si>
  <si>
    <t>All number rounded to 0 decimals to facilitate fast calculations</t>
  </si>
  <si>
    <t>Spices (including nori, sardel pase, garlic or olives and dried tomatoes) have no nutritional value or environmental impact but are adding umami and herbs points</t>
  </si>
  <si>
    <t>Extra mushroom and vegetables are calculated for 1 portion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</si>
</sst>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Helvetica Neue"/>
      <scheme val="minor"/>
    </font>
    <font>
      <sz val="12.0"/>
      <color rgb="FF000000"/>
      <name val="Helvetica Neue"/>
    </font>
    <font>
      <sz val="14.0"/>
      <color rgb="FF000000"/>
      <name val="Helvetica Neue"/>
    </font>
    <font>
      <u/>
      <sz val="12.0"/>
      <color rgb="FF0000FF"/>
      <name val="Helvetica Neue"/>
    </font>
    <font>
      <sz val="10.0"/>
      <color rgb="FF000000"/>
      <name val="Helvetica Neue"/>
    </font>
    <font>
      <b/>
      <sz val="10.0"/>
      <color rgb="FF000000"/>
      <name val="Helvetica Neue"/>
    </font>
    <font>
      <b/>
      <sz val="14.0"/>
      <color rgb="FF000000"/>
      <name val="Helvetica Neue"/>
    </font>
    <font/>
    <font>
      <b/>
      <sz val="10.0"/>
      <color rgb="FFFEFFFE"/>
      <name val="Helvetica Neue"/>
    </font>
    <font>
      <sz val="8.0"/>
      <color rgb="FF000000"/>
      <name val="Helvetica Neue"/>
    </font>
  </fonts>
  <fills count="14">
    <fill>
      <patternFill patternType="none"/>
    </fill>
    <fill>
      <patternFill patternType="lightGray"/>
    </fill>
    <fill>
      <patternFill patternType="solid">
        <fgColor rgb="FF5E88B1"/>
        <bgColor rgb="FF5E88B1"/>
      </patternFill>
    </fill>
    <fill>
      <patternFill patternType="solid">
        <fgColor rgb="FFEEF3F4"/>
        <bgColor rgb="FFEEF3F4"/>
      </patternFill>
    </fill>
    <fill>
      <patternFill patternType="solid">
        <fgColor rgb="FFBDC0BF"/>
        <bgColor rgb="FFBDC0BF"/>
      </patternFill>
    </fill>
    <fill>
      <patternFill patternType="solid">
        <fgColor rgb="FFDBDBDB"/>
        <bgColor rgb="FFDBDBDB"/>
      </patternFill>
    </fill>
    <fill>
      <patternFill patternType="solid">
        <fgColor rgb="FFFFF056"/>
        <bgColor rgb="FFFFF056"/>
      </patternFill>
    </fill>
    <fill>
      <patternFill patternType="solid">
        <fgColor rgb="FF000000"/>
        <bgColor rgb="FF000000"/>
      </patternFill>
    </fill>
    <fill>
      <patternFill patternType="solid">
        <fgColor rgb="FFFF968C"/>
        <bgColor rgb="FFFF968C"/>
      </patternFill>
    </fill>
    <fill>
      <patternFill patternType="solid">
        <fgColor rgb="FFED220B"/>
        <bgColor rgb="FFED220B"/>
      </patternFill>
    </fill>
    <fill>
      <patternFill patternType="solid">
        <fgColor theme="0"/>
        <bgColor theme="0"/>
      </patternFill>
    </fill>
    <fill>
      <patternFill patternType="solid">
        <fgColor rgb="FFFEFFFE"/>
        <bgColor rgb="FFFEFFFE"/>
      </patternFill>
    </fill>
    <fill>
      <patternFill patternType="solid">
        <fgColor rgb="FF60D836"/>
        <bgColor rgb="FF60D836"/>
      </patternFill>
    </fill>
    <fill>
      <patternFill patternType="solid">
        <fgColor rgb="FF56C1FE"/>
        <bgColor rgb="FF56C1FE"/>
      </patternFill>
    </fill>
  </fills>
  <borders count="15">
    <border/>
    <border>
      <left/>
      <right/>
      <top/>
      <bottom/>
    </border>
    <border>
      <left style="thin">
        <color rgb="FFA5A5A5"/>
      </left>
      <right style="thin">
        <color rgb="FFA5A5A5"/>
      </right>
      <top style="thin">
        <color rgb="FFA5A5A5"/>
      </top>
      <bottom style="thin">
        <color rgb="FF3F3F3F"/>
      </bottom>
    </border>
    <border>
      <left style="thin">
        <color rgb="FFA5A5A5"/>
      </left>
      <right style="thin">
        <color rgb="FF3F3F3F"/>
      </right>
      <top style="thin">
        <color rgb="FF3F3F3F"/>
      </top>
      <bottom style="thin">
        <color rgb="FFA5A5A5"/>
      </bottom>
    </border>
    <border>
      <left style="thin">
        <color rgb="FF3F3F3F"/>
      </left>
      <top style="thin">
        <color rgb="FF3F3F3F"/>
      </top>
      <bottom style="thin">
        <color rgb="FFA5A5A5"/>
      </bottom>
    </border>
    <border>
      <top style="thin">
        <color rgb="FF3F3F3F"/>
      </top>
      <bottom style="thin">
        <color rgb="FFA5A5A5"/>
      </bottom>
    </border>
    <border>
      <right style="thin">
        <color rgb="FFA5A5A5"/>
      </right>
      <top style="thin">
        <color rgb="FF3F3F3F"/>
      </top>
      <bottom style="thin">
        <color rgb="FFA5A5A5"/>
      </bottom>
    </border>
    <border>
      <left style="thin">
        <color rgb="FFA5A5A5"/>
      </left>
      <right style="thin">
        <color rgb="FFA5A5A5"/>
      </right>
      <top style="thin">
        <color rgb="FF3F3F3F"/>
      </top>
      <bottom style="thin">
        <color rgb="FFA5A5A5"/>
      </bottom>
    </border>
    <border>
      <left style="thin">
        <color rgb="FFA5A5A5"/>
      </left>
      <right style="thin">
        <color rgb="FF3F3F3F"/>
      </right>
      <top style="thin">
        <color rgb="FFA5A5A5"/>
      </top>
      <bottom style="thin">
        <color rgb="FFA5A5A5"/>
      </bottom>
    </border>
    <border>
      <left style="thin">
        <color rgb="FF3F3F3F"/>
      </left>
      <right style="thin">
        <color rgb="FFA5A5A5"/>
      </right>
      <top style="thin">
        <color rgb="FFA5A5A5"/>
      </top>
      <bottom style="thin">
        <color rgb="FFA5A5A5"/>
      </bottom>
    </border>
    <border>
      <left style="thin">
        <color rgb="FFA5A5A5"/>
      </left>
      <right style="thin">
        <color rgb="FFA5A5A5"/>
      </right>
      <top style="thin">
        <color rgb="FFA5A5A5"/>
      </top>
      <bottom style="thin">
        <color rgb="FFA5A5A5"/>
      </bottom>
    </border>
    <border>
      <left style="thin">
        <color rgb="FF3F3F3F"/>
      </left>
      <top style="thin">
        <color rgb="FFA5A5A5"/>
      </top>
      <bottom style="thin">
        <color rgb="FFA5A5A5"/>
      </bottom>
    </border>
    <border>
      <top style="thin">
        <color rgb="FFA5A5A5"/>
      </top>
      <bottom style="thin">
        <color rgb="FFA5A5A5"/>
      </bottom>
    </border>
    <border>
      <right style="thin">
        <color rgb="FFA5A5A5"/>
      </right>
      <top style="thin">
        <color rgb="FFA5A5A5"/>
      </top>
      <bottom style="thin">
        <color rgb="FFA5A5A5"/>
      </bottom>
    </border>
    <border>
      <left style="thin">
        <color rgb="FF3F3F3F"/>
      </left>
      <right style="thin">
        <color rgb="FFA5A5A5"/>
      </right>
      <top style="thin">
        <color rgb="FF3F3F3F"/>
      </top>
      <bottom style="thin">
        <color rgb="FFA5A5A5"/>
      </bottom>
    </border>
  </borders>
  <cellStyleXfs count="1">
    <xf borderId="0" fillId="0" fontId="0" numFmtId="0" applyAlignment="1" applyFont="1"/>
  </cellStyleXfs>
  <cellXfs count="53">
    <xf borderId="0" fillId="0" fontId="0"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horizontal="left" shrinkToFit="0" vertical="top" wrapText="1"/>
    </xf>
    <xf borderId="1" fillId="2" fontId="1" numFmtId="0" xfId="0" applyAlignment="1" applyBorder="1" applyFill="1" applyFont="1">
      <alignment horizontal="left" shrinkToFit="0" vertical="top" wrapText="1"/>
    </xf>
    <xf borderId="1" fillId="3" fontId="1" numFmtId="0" xfId="0" applyAlignment="1" applyBorder="1" applyFill="1" applyFont="1">
      <alignment horizontal="left" shrinkToFit="0" vertical="top" wrapText="1"/>
    </xf>
    <xf borderId="1" fillId="3" fontId="3" numFmtId="0" xfId="0" applyAlignment="1" applyBorder="1" applyFont="1">
      <alignment horizontal="left" shrinkToFit="0" vertical="top" wrapText="1"/>
    </xf>
    <xf borderId="0" fillId="0" fontId="1" numFmtId="0" xfId="0" applyAlignment="1" applyFont="1">
      <alignment horizontal="center" shrinkToFit="0" vertical="center" wrapText="0"/>
    </xf>
    <xf borderId="0" fillId="0" fontId="4" numFmtId="0" xfId="0" applyAlignment="1" applyFont="1">
      <alignment shrinkToFit="0" vertical="top" wrapText="1"/>
    </xf>
    <xf borderId="2" fillId="4" fontId="5" numFmtId="49" xfId="0" applyAlignment="1" applyBorder="1" applyFill="1" applyFont="1" applyNumberFormat="1">
      <alignment shrinkToFit="0" vertical="top" wrapText="1"/>
    </xf>
    <xf borderId="2" fillId="4" fontId="5" numFmtId="49" xfId="0" applyAlignment="1" applyBorder="1" applyFont="1" applyNumberFormat="1">
      <alignment readingOrder="0" shrinkToFit="0" vertical="top" wrapText="1"/>
    </xf>
    <xf borderId="3" fillId="5" fontId="5" numFmtId="0" xfId="0" applyAlignment="1" applyBorder="1" applyFill="1" applyFont="1">
      <alignment shrinkToFit="0" vertical="top" wrapText="1"/>
    </xf>
    <xf borderId="4" fillId="6" fontId="6" numFmtId="49" xfId="0" applyAlignment="1" applyBorder="1" applyFill="1" applyFont="1" applyNumberFormat="1">
      <alignment horizontal="center" shrinkToFit="0" vertical="top" wrapText="1"/>
    </xf>
    <xf borderId="5" fillId="0" fontId="7" numFmtId="0" xfId="0" applyAlignment="1" applyBorder="1" applyFont="1">
      <alignment shrinkToFit="0" vertical="top" wrapText="1"/>
    </xf>
    <xf borderId="6" fillId="0" fontId="7" numFmtId="0" xfId="0" applyAlignment="1" applyBorder="1" applyFont="1">
      <alignment shrinkToFit="0" vertical="top" wrapText="1"/>
    </xf>
    <xf borderId="7" fillId="6" fontId="6" numFmtId="0" xfId="0" applyAlignment="1" applyBorder="1" applyFont="1">
      <alignment horizontal="center" shrinkToFit="0" vertical="top" wrapText="1"/>
    </xf>
    <xf borderId="8" fillId="6" fontId="5" numFmtId="49" xfId="0" applyAlignment="1" applyBorder="1" applyFont="1" applyNumberFormat="1">
      <alignment shrinkToFit="0" vertical="top" wrapText="1"/>
    </xf>
    <xf borderId="9" fillId="0" fontId="4" numFmtId="0" xfId="0" applyAlignment="1" applyBorder="1" applyFont="1">
      <alignment shrinkToFit="0" vertical="top" wrapText="1"/>
    </xf>
    <xf borderId="10" fillId="0" fontId="4" numFmtId="0" xfId="0" applyAlignment="1" applyBorder="1" applyFont="1">
      <alignment shrinkToFit="0" vertical="top" wrapText="1"/>
    </xf>
    <xf borderId="10" fillId="0" fontId="4" numFmtId="1" xfId="0" applyAlignment="1" applyBorder="1" applyFont="1" applyNumberFormat="1">
      <alignment shrinkToFit="0" vertical="top" wrapText="1"/>
    </xf>
    <xf borderId="9" fillId="7" fontId="8" numFmtId="49" xfId="0" applyAlignment="1" applyBorder="1" applyFill="1" applyFont="1" applyNumberFormat="1">
      <alignment horizontal="center" shrinkToFit="0" vertical="top" wrapText="1"/>
    </xf>
    <xf borderId="10" fillId="7" fontId="8" numFmtId="49" xfId="0" applyAlignment="1" applyBorder="1" applyFont="1" applyNumberFormat="1">
      <alignment horizontal="center" shrinkToFit="0" vertical="top" wrapText="1"/>
    </xf>
    <xf borderId="8" fillId="5" fontId="5" numFmtId="0" xfId="0" applyAlignment="1" applyBorder="1" applyFont="1">
      <alignment shrinkToFit="0" vertical="top" wrapText="1"/>
    </xf>
    <xf borderId="11" fillId="8" fontId="6" numFmtId="0" xfId="0" applyAlignment="1" applyBorder="1" applyFill="1" applyFont="1">
      <alignment horizontal="center" shrinkToFit="0" vertical="top" wrapText="1"/>
    </xf>
    <xf borderId="12" fillId="0" fontId="7" numFmtId="0" xfId="0" applyAlignment="1" applyBorder="1" applyFont="1">
      <alignment shrinkToFit="0" vertical="top" wrapText="1"/>
    </xf>
    <xf borderId="13" fillId="0" fontId="7" numFmtId="0" xfId="0" applyAlignment="1" applyBorder="1" applyFont="1">
      <alignment shrinkToFit="0" vertical="top" wrapText="1"/>
    </xf>
    <xf borderId="10" fillId="8" fontId="6" numFmtId="0" xfId="0" applyAlignment="1" applyBorder="1" applyFont="1">
      <alignment horizontal="center" shrinkToFit="0" vertical="top" wrapText="1"/>
    </xf>
    <xf borderId="8" fillId="8" fontId="5" numFmtId="49" xfId="0" applyAlignment="1" applyBorder="1" applyFont="1" applyNumberFormat="1">
      <alignment shrinkToFit="0" vertical="top" wrapText="1"/>
    </xf>
    <xf borderId="10" fillId="9" fontId="8" numFmtId="49" xfId="0" applyAlignment="1" applyBorder="1" applyFill="1" applyFont="1" applyNumberFormat="1">
      <alignment horizontal="center" shrinkToFit="0" vertical="top" wrapText="1"/>
    </xf>
    <xf borderId="10" fillId="10" fontId="8" numFmtId="49" xfId="0" applyAlignment="1" applyBorder="1" applyFill="1" applyFont="1" applyNumberFormat="1">
      <alignment horizontal="center" shrinkToFit="0" vertical="top" wrapText="1"/>
    </xf>
    <xf borderId="9" fillId="11" fontId="8" numFmtId="0" xfId="0" applyAlignment="1" applyBorder="1" applyFill="1" applyFont="1">
      <alignment horizontal="center" shrinkToFit="0" vertical="top" wrapText="1"/>
    </xf>
    <xf borderId="11" fillId="12" fontId="6" numFmtId="0" xfId="0" applyAlignment="1" applyBorder="1" applyFill="1" applyFont="1">
      <alignment horizontal="center" shrinkToFit="0" vertical="top" wrapText="1"/>
    </xf>
    <xf borderId="10" fillId="12" fontId="6" numFmtId="0" xfId="0" applyAlignment="1" applyBorder="1" applyFont="1">
      <alignment horizontal="center" shrinkToFit="0" vertical="top" wrapText="1"/>
    </xf>
    <xf borderId="8" fillId="12" fontId="5" numFmtId="49" xfId="0" applyAlignment="1" applyBorder="1" applyFont="1" applyNumberFormat="1">
      <alignment shrinkToFit="0" vertical="top" wrapText="1"/>
    </xf>
    <xf borderId="11" fillId="13" fontId="6" numFmtId="0" xfId="0" applyAlignment="1" applyBorder="1" applyFill="1" applyFont="1">
      <alignment horizontal="center" shrinkToFit="0" vertical="top" wrapText="1"/>
    </xf>
    <xf borderId="10" fillId="13" fontId="6" numFmtId="0" xfId="0" applyAlignment="1" applyBorder="1" applyFont="1">
      <alignment horizontal="center" shrinkToFit="0" vertical="top" wrapText="1"/>
    </xf>
    <xf borderId="8" fillId="13" fontId="5" numFmtId="49" xfId="0" applyAlignment="1" applyBorder="1" applyFont="1" applyNumberFormat="1">
      <alignment shrinkToFit="0" vertical="top" wrapText="1"/>
    </xf>
    <xf borderId="10" fillId="10" fontId="4" numFmtId="0" xfId="0" applyAlignment="1" applyBorder="1" applyFont="1">
      <alignment shrinkToFit="0" vertical="top" wrapText="1"/>
    </xf>
    <xf borderId="10" fillId="0" fontId="4" numFmtId="49" xfId="0" applyAlignment="1" applyBorder="1" applyFont="1" applyNumberFormat="1">
      <alignment shrinkToFit="0" vertical="top" wrapText="1"/>
    </xf>
    <xf borderId="9" fillId="0" fontId="4" numFmtId="1" xfId="0" applyAlignment="1" applyBorder="1" applyFont="1" applyNumberFormat="1">
      <alignment shrinkToFit="0" vertical="top" wrapText="1"/>
    </xf>
    <xf borderId="11" fillId="8" fontId="6" numFmtId="49" xfId="0" applyAlignment="1" applyBorder="1" applyFont="1" applyNumberFormat="1">
      <alignment horizontal="center" shrinkToFit="0" vertical="top" wrapText="1"/>
    </xf>
    <xf borderId="11" fillId="12" fontId="6" numFmtId="49" xfId="0" applyAlignment="1" applyBorder="1" applyFont="1" applyNumberFormat="1">
      <alignment horizontal="center" shrinkToFit="0" vertical="top" wrapText="1"/>
    </xf>
    <xf borderId="11" fillId="13" fontId="6" numFmtId="49" xfId="0" applyAlignment="1" applyBorder="1" applyFont="1" applyNumberFormat="1">
      <alignment horizontal="center" shrinkToFit="0" vertical="top" wrapText="1"/>
    </xf>
    <xf borderId="9" fillId="0" fontId="4" numFmtId="49" xfId="0" applyAlignment="1" applyBorder="1" applyFont="1" applyNumberFormat="1">
      <alignment shrinkToFit="0" vertical="top" wrapText="1"/>
    </xf>
    <xf borderId="2" fillId="4" fontId="5" numFmtId="0" xfId="0" applyAlignment="1" applyBorder="1" applyFont="1">
      <alignment shrinkToFit="0" vertical="top" wrapText="1"/>
    </xf>
    <xf borderId="2" fillId="4" fontId="9" numFmtId="49" xfId="0" applyAlignment="1" applyBorder="1" applyFont="1" applyNumberFormat="1">
      <alignment shrinkToFit="0" vertical="top" wrapText="1"/>
    </xf>
    <xf borderId="3" fillId="5" fontId="5" numFmtId="49" xfId="0" applyAlignment="1" applyBorder="1" applyFont="1" applyNumberFormat="1">
      <alignment shrinkToFit="0" vertical="top" wrapText="1"/>
    </xf>
    <xf borderId="14" fillId="0" fontId="4" numFmtId="0" xfId="0" applyAlignment="1" applyBorder="1" applyFont="1">
      <alignment shrinkToFit="0" vertical="top" wrapText="1"/>
    </xf>
    <xf borderId="7" fillId="0" fontId="4" numFmtId="0" xfId="0" applyAlignment="1" applyBorder="1" applyFont="1">
      <alignment shrinkToFit="0" vertical="top" wrapText="1"/>
    </xf>
    <xf borderId="8" fillId="5" fontId="5" numFmtId="49" xfId="0" applyAlignment="1" applyBorder="1" applyFont="1" applyNumberFormat="1">
      <alignment shrinkToFit="0" vertical="top" wrapText="1"/>
    </xf>
    <xf borderId="14" fillId="0" fontId="4" numFmtId="1" xfId="0" applyAlignment="1" applyBorder="1" applyFont="1" applyNumberFormat="1">
      <alignment shrinkToFit="0" vertical="top" wrapText="1"/>
    </xf>
    <xf borderId="7" fillId="0" fontId="4" numFmtId="1" xfId="0" applyAlignment="1" applyBorder="1" applyFont="1" applyNumberFormat="1">
      <alignment shrinkToFit="0" vertical="top" wrapText="1"/>
    </xf>
    <xf borderId="4" fillId="0" fontId="4" numFmtId="49" xfId="0" applyAlignment="1" applyBorder="1" applyFont="1" applyNumberFormat="1">
      <alignment shrinkToFit="0" vertical="top" wrapText="1"/>
    </xf>
    <xf borderId="11" fillId="0" fontId="4" numFmtId="49" xfId="0" applyAlignment="1" applyBorder="1" applyFont="1" applyNumberForma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showGridLines="0" workbookViewId="0"/>
  </sheetViews>
  <sheetFormatPr customHeight="1" defaultColWidth="14.43" defaultRowHeight="15.0"/>
  <cols>
    <col customWidth="1" min="1" max="1" width="2.0"/>
    <col customWidth="1" min="2" max="4" width="33.57"/>
    <col customWidth="1" min="5" max="26" width="10.0"/>
  </cols>
  <sheetData>
    <row r="1" ht="12.75" customHeight="1"/>
    <row r="2" ht="12.75" customHeight="1"/>
    <row r="3" customHeight="1">
      <c r="B3" s="1" t="s">
        <v>0</v>
      </c>
    </row>
    <row r="4" ht="12.75" customHeight="1"/>
    <row r="5" ht="12.75" customHeight="1"/>
    <row r="6" ht="12.75" customHeight="1"/>
    <row r="7" ht="12.75" customHeight="1">
      <c r="B7" s="2" t="s">
        <v>1</v>
      </c>
      <c r="C7" s="2" t="s">
        <v>2</v>
      </c>
      <c r="D7" s="2" t="s">
        <v>3</v>
      </c>
    </row>
    <row r="8" ht="12.75" customHeight="1"/>
    <row r="9" ht="12.75" customHeight="1">
      <c r="B9" s="3" t="s">
        <v>4</v>
      </c>
      <c r="C9" s="3"/>
      <c r="D9" s="3"/>
    </row>
    <row r="10" ht="12.75" customHeight="1">
      <c r="B10" s="4"/>
      <c r="C10" s="4" t="s">
        <v>5</v>
      </c>
      <c r="D10" s="5" t="s">
        <v>6</v>
      </c>
    </row>
    <row r="11" ht="12.75" customHeight="1">
      <c r="B11" s="3" t="s">
        <v>7</v>
      </c>
      <c r="C11" s="3"/>
      <c r="D11" s="3"/>
    </row>
    <row r="12" ht="12.75" customHeight="1">
      <c r="B12" s="4"/>
      <c r="C12" s="4" t="s">
        <v>8</v>
      </c>
      <c r="D12" s="5" t="s">
        <v>7</v>
      </c>
    </row>
    <row r="13" ht="12.75" customHeight="1">
      <c r="B13" s="3" t="s">
        <v>9</v>
      </c>
      <c r="C13" s="3"/>
      <c r="D13" s="3"/>
    </row>
    <row r="14" ht="12.75" customHeight="1">
      <c r="B14" s="4"/>
      <c r="C14" s="4" t="s">
        <v>10</v>
      </c>
      <c r="D14" s="5" t="s">
        <v>11</v>
      </c>
    </row>
    <row r="15" ht="12.75" customHeight="1">
      <c r="B15" s="4"/>
      <c r="C15" s="4" t="s">
        <v>12</v>
      </c>
      <c r="D15" s="5" t="s">
        <v>13</v>
      </c>
    </row>
    <row r="16" ht="12.75" customHeight="1">
      <c r="B16" s="4"/>
      <c r="C16" s="4" t="s">
        <v>14</v>
      </c>
      <c r="D16" s="5" t="s">
        <v>15</v>
      </c>
    </row>
    <row r="17" ht="12.75" customHeight="1">
      <c r="B17" s="4"/>
      <c r="C17" s="4" t="s">
        <v>16</v>
      </c>
      <c r="D17" s="5" t="s">
        <v>17</v>
      </c>
    </row>
    <row r="18" ht="12.75" customHeight="1">
      <c r="B18" s="3" t="s">
        <v>18</v>
      </c>
      <c r="C18" s="3"/>
      <c r="D18" s="3"/>
    </row>
    <row r="19" ht="12.75" customHeight="1">
      <c r="B19" s="4"/>
      <c r="C19" s="4" t="s">
        <v>8</v>
      </c>
      <c r="D19" s="5" t="s">
        <v>18</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B3:D3"/>
  </mergeCells>
  <hyperlinks>
    <hyperlink display="Simple_table - SIMPLE POINT TAB" location="Simple_table - SIMPLE POINT TAB!R2C1" ref="D10"/>
    <hyperlink display="Full_version" location="Full_version!R2C1" ref="D12"/>
    <hyperlink display="Sauce recipes - Basic marinara " location="Sauce recipes - Basic marinara !R2C1" ref="D14"/>
    <hyperlink display="Sauce recipes - Cheese sauce ho" location="Sauce recipes - Cheese sauce ho!R2C1" ref="D15"/>
    <hyperlink display="Sauce recipes - Tomato sauce wi" location="Sauce recipes - Tomato sauce wi!R2C1" ref="D16"/>
    <hyperlink display="Sauce recipes - Spinach with cr" location="Sauce recipes - Spinach with cr!R2C1" ref="D17"/>
    <hyperlink display="Notes" location="Notes!R2C1" ref="D19"/>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29"/>
    <col customWidth="1" min="2" max="2" width="12.0"/>
    <col customWidth="1" min="3" max="4" width="8.0"/>
    <col customWidth="1" min="5" max="5" width="9.57"/>
    <col customWidth="1" min="6" max="6" width="7.29"/>
    <col customWidth="1" min="7" max="7" width="7.71"/>
    <col customWidth="1" min="8" max="8" width="7.57"/>
    <col customWidth="1" min="9" max="9" width="7.29"/>
    <col customWidth="1" min="10" max="10" width="6.86"/>
    <col customWidth="1" min="11" max="11" width="10.57"/>
    <col customWidth="1" min="12" max="12" width="7.43"/>
    <col customWidth="1" min="13" max="13" width="6.86"/>
    <col customWidth="1" min="14" max="14" width="8.86"/>
    <col customWidth="1" min="15" max="17" width="7.29"/>
    <col customWidth="1" min="18" max="26" width="16.29"/>
  </cols>
  <sheetData>
    <row r="1" ht="27.0" customHeight="1">
      <c r="A1" s="6" t="s">
        <v>5</v>
      </c>
      <c r="R1" s="7"/>
      <c r="S1" s="7"/>
      <c r="T1" s="7"/>
      <c r="U1" s="7"/>
      <c r="V1" s="7"/>
      <c r="W1" s="7"/>
      <c r="X1" s="7"/>
      <c r="Y1" s="7"/>
      <c r="Z1" s="7"/>
    </row>
    <row r="2" ht="80.25" customHeight="1">
      <c r="A2" s="8" t="s">
        <v>19</v>
      </c>
      <c r="B2" s="8" t="s">
        <v>20</v>
      </c>
      <c r="C2" s="8" t="s">
        <v>21</v>
      </c>
      <c r="D2" s="9" t="s">
        <v>22</v>
      </c>
      <c r="E2" s="8" t="s">
        <v>23</v>
      </c>
      <c r="F2" s="8" t="s">
        <v>24</v>
      </c>
      <c r="G2" s="8" t="s">
        <v>25</v>
      </c>
      <c r="H2" s="8" t="s">
        <v>26</v>
      </c>
      <c r="I2" s="8" t="s">
        <v>27</v>
      </c>
      <c r="J2" s="8" t="s">
        <v>28</v>
      </c>
      <c r="K2" s="8" t="s">
        <v>29</v>
      </c>
      <c r="L2" s="8" t="s">
        <v>30</v>
      </c>
      <c r="M2" s="8" t="s">
        <v>31</v>
      </c>
      <c r="N2" s="8" t="s">
        <v>32</v>
      </c>
      <c r="O2" s="8" t="s">
        <v>33</v>
      </c>
      <c r="P2" s="8" t="s">
        <v>34</v>
      </c>
      <c r="Q2" s="8" t="s">
        <v>35</v>
      </c>
      <c r="R2" s="7"/>
      <c r="S2" s="7"/>
      <c r="T2" s="7"/>
      <c r="U2" s="7"/>
      <c r="V2" s="7"/>
      <c r="W2" s="7"/>
      <c r="X2" s="7"/>
      <c r="Y2" s="7"/>
      <c r="Z2" s="7"/>
    </row>
    <row r="3" ht="24.75" customHeight="1">
      <c r="A3" s="10"/>
      <c r="B3" s="11" t="s">
        <v>36</v>
      </c>
      <c r="C3" s="12"/>
      <c r="D3" s="12"/>
      <c r="E3" s="12"/>
      <c r="F3" s="12"/>
      <c r="G3" s="12"/>
      <c r="H3" s="12"/>
      <c r="I3" s="12"/>
      <c r="J3" s="12"/>
      <c r="K3" s="12"/>
      <c r="L3" s="12"/>
      <c r="M3" s="12"/>
      <c r="N3" s="12"/>
      <c r="O3" s="12"/>
      <c r="P3" s="13"/>
      <c r="Q3" s="14"/>
      <c r="R3" s="7"/>
      <c r="S3" s="7"/>
      <c r="T3" s="7"/>
      <c r="U3" s="7"/>
      <c r="V3" s="7"/>
      <c r="W3" s="7"/>
      <c r="X3" s="7"/>
      <c r="Y3" s="7"/>
      <c r="Z3" s="7"/>
    </row>
    <row r="4" ht="19.5" customHeight="1">
      <c r="A4" s="15" t="s">
        <v>37</v>
      </c>
      <c r="B4" s="16"/>
      <c r="C4" s="17"/>
      <c r="D4" s="17"/>
      <c r="E4" s="17"/>
      <c r="F4" s="17"/>
      <c r="G4" s="17"/>
      <c r="H4" s="17"/>
      <c r="I4" s="17"/>
      <c r="J4" s="17"/>
      <c r="K4" s="17"/>
      <c r="L4" s="17"/>
      <c r="M4" s="17"/>
      <c r="N4" s="18"/>
      <c r="O4" s="17"/>
      <c r="P4" s="17"/>
      <c r="Q4" s="17"/>
      <c r="R4" s="7"/>
      <c r="S4" s="7"/>
      <c r="T4" s="7"/>
      <c r="U4" s="7"/>
      <c r="V4" s="7"/>
      <c r="W4" s="7"/>
      <c r="X4" s="7"/>
      <c r="Y4" s="7"/>
      <c r="Z4" s="7"/>
    </row>
    <row r="5" ht="19.5" customHeight="1">
      <c r="A5" s="15" t="s">
        <v>38</v>
      </c>
      <c r="B5" s="19" t="s">
        <v>39</v>
      </c>
      <c r="C5" s="17"/>
      <c r="D5" s="17"/>
      <c r="E5" s="17"/>
      <c r="F5" s="20" t="s">
        <v>39</v>
      </c>
      <c r="G5" s="17"/>
      <c r="H5" s="17"/>
      <c r="I5" s="17"/>
      <c r="J5" s="20" t="s">
        <v>39</v>
      </c>
      <c r="K5" s="17"/>
      <c r="L5" s="17"/>
      <c r="M5" s="17"/>
      <c r="N5" s="20" t="s">
        <v>39</v>
      </c>
      <c r="O5" s="20" t="s">
        <v>39</v>
      </c>
      <c r="P5" s="17"/>
      <c r="Q5" s="17"/>
      <c r="R5" s="7"/>
      <c r="S5" s="7"/>
      <c r="T5" s="7"/>
      <c r="U5" s="7"/>
      <c r="V5" s="7"/>
      <c r="W5" s="7"/>
      <c r="X5" s="7"/>
      <c r="Y5" s="7"/>
      <c r="Z5" s="7"/>
    </row>
    <row r="6" ht="19.5" customHeight="1">
      <c r="A6" s="15" t="s">
        <v>40</v>
      </c>
      <c r="B6" s="19" t="s">
        <v>39</v>
      </c>
      <c r="C6" s="17"/>
      <c r="D6" s="17"/>
      <c r="E6" s="17"/>
      <c r="F6" s="20" t="s">
        <v>39</v>
      </c>
      <c r="G6" s="17"/>
      <c r="H6" s="17"/>
      <c r="I6" s="17"/>
      <c r="J6" s="20" t="s">
        <v>39</v>
      </c>
      <c r="K6" s="17"/>
      <c r="L6" s="17"/>
      <c r="M6" s="17"/>
      <c r="N6" s="20" t="s">
        <v>39</v>
      </c>
      <c r="O6" s="17"/>
      <c r="P6" s="17"/>
      <c r="Q6" s="17"/>
      <c r="R6" s="7"/>
      <c r="S6" s="7"/>
      <c r="T6" s="7"/>
      <c r="U6" s="7"/>
      <c r="V6" s="7"/>
      <c r="W6" s="7"/>
      <c r="X6" s="7"/>
      <c r="Y6" s="7"/>
      <c r="Z6" s="7"/>
    </row>
    <row r="7" ht="19.5" customHeight="1">
      <c r="A7" s="15" t="s">
        <v>41</v>
      </c>
      <c r="B7" s="19" t="s">
        <v>39</v>
      </c>
      <c r="C7" s="17"/>
      <c r="D7" s="17"/>
      <c r="E7" s="18"/>
      <c r="F7" s="20" t="s">
        <v>39</v>
      </c>
      <c r="G7" s="18"/>
      <c r="H7" s="18"/>
      <c r="I7" s="18"/>
      <c r="J7" s="20" t="s">
        <v>39</v>
      </c>
      <c r="K7" s="17"/>
      <c r="L7" s="17"/>
      <c r="M7" s="17"/>
      <c r="N7" s="20" t="s">
        <v>39</v>
      </c>
      <c r="O7" s="17"/>
      <c r="P7" s="17"/>
      <c r="Q7" s="17"/>
      <c r="R7" s="7"/>
      <c r="S7" s="7"/>
      <c r="T7" s="7"/>
      <c r="U7" s="7"/>
      <c r="V7" s="7"/>
      <c r="W7" s="7"/>
      <c r="X7" s="7"/>
      <c r="Y7" s="7"/>
      <c r="Z7" s="7"/>
    </row>
    <row r="8" ht="19.5" customHeight="1">
      <c r="A8" s="15" t="s">
        <v>42</v>
      </c>
      <c r="B8" s="19" t="s">
        <v>39</v>
      </c>
      <c r="C8" s="17"/>
      <c r="D8" s="17"/>
      <c r="E8" s="18"/>
      <c r="F8" s="18"/>
      <c r="G8" s="18"/>
      <c r="H8" s="18"/>
      <c r="I8" s="18"/>
      <c r="J8" s="20" t="s">
        <v>39</v>
      </c>
      <c r="K8" s="17"/>
      <c r="L8" s="17"/>
      <c r="M8" s="17"/>
      <c r="N8" s="20" t="s">
        <v>39</v>
      </c>
      <c r="O8" s="17"/>
      <c r="P8" s="17"/>
      <c r="Q8" s="17"/>
      <c r="R8" s="7"/>
      <c r="S8" s="7"/>
      <c r="T8" s="7"/>
      <c r="U8" s="7"/>
      <c r="V8" s="7"/>
      <c r="W8" s="7"/>
      <c r="X8" s="7"/>
      <c r="Y8" s="7"/>
      <c r="Z8" s="7"/>
    </row>
    <row r="9" ht="24.75" customHeight="1">
      <c r="A9" s="21"/>
      <c r="B9" s="22"/>
      <c r="C9" s="23"/>
      <c r="D9" s="23"/>
      <c r="E9" s="23"/>
      <c r="F9" s="23"/>
      <c r="G9" s="23"/>
      <c r="H9" s="23"/>
      <c r="I9" s="23"/>
      <c r="J9" s="23"/>
      <c r="K9" s="23"/>
      <c r="L9" s="23"/>
      <c r="M9" s="23"/>
      <c r="N9" s="23"/>
      <c r="O9" s="23"/>
      <c r="P9" s="24"/>
      <c r="Q9" s="25"/>
      <c r="R9" s="7"/>
      <c r="S9" s="7"/>
      <c r="T9" s="7"/>
      <c r="U9" s="7"/>
      <c r="V9" s="7"/>
      <c r="W9" s="7"/>
      <c r="X9" s="7"/>
      <c r="Y9" s="7"/>
      <c r="Z9" s="7"/>
    </row>
    <row r="10" ht="19.5" customHeight="1">
      <c r="A10" s="26" t="s">
        <v>43</v>
      </c>
      <c r="B10" s="16"/>
      <c r="C10" s="17"/>
      <c r="D10" s="27" t="s">
        <v>39</v>
      </c>
      <c r="E10" s="17"/>
      <c r="F10" s="20" t="s">
        <v>39</v>
      </c>
      <c r="G10" s="17"/>
      <c r="H10" s="17"/>
      <c r="I10" s="17"/>
      <c r="J10" s="17"/>
      <c r="K10" s="17"/>
      <c r="L10" s="20" t="s">
        <v>39</v>
      </c>
      <c r="M10" s="17"/>
      <c r="N10" s="18"/>
      <c r="O10" s="20" t="s">
        <v>39</v>
      </c>
      <c r="P10" s="17"/>
      <c r="Q10" s="17"/>
      <c r="R10" s="7"/>
      <c r="S10" s="7"/>
      <c r="T10" s="7"/>
      <c r="U10" s="7"/>
      <c r="V10" s="7"/>
      <c r="W10" s="7"/>
      <c r="X10" s="7"/>
      <c r="Y10" s="7"/>
      <c r="Z10" s="7"/>
    </row>
    <row r="11" ht="19.5" customHeight="1">
      <c r="A11" s="26" t="s">
        <v>44</v>
      </c>
      <c r="B11" s="16"/>
      <c r="C11" s="17"/>
      <c r="D11" s="17"/>
      <c r="E11" s="17"/>
      <c r="F11" s="20" t="s">
        <v>39</v>
      </c>
      <c r="G11" s="17"/>
      <c r="H11" s="17"/>
      <c r="I11" s="17"/>
      <c r="J11" s="17"/>
      <c r="K11" s="17"/>
      <c r="L11" s="20" t="s">
        <v>39</v>
      </c>
      <c r="M11" s="17"/>
      <c r="N11" s="18"/>
      <c r="O11" s="20" t="s">
        <v>39</v>
      </c>
      <c r="P11" s="17"/>
      <c r="Q11" s="17"/>
      <c r="R11" s="7"/>
      <c r="S11" s="7"/>
      <c r="T11" s="7"/>
      <c r="U11" s="7"/>
      <c r="V11" s="7"/>
      <c r="W11" s="7"/>
      <c r="X11" s="7"/>
      <c r="Y11" s="7"/>
      <c r="Z11" s="7"/>
    </row>
    <row r="12" ht="19.5" customHeight="1">
      <c r="A12" s="26" t="s">
        <v>45</v>
      </c>
      <c r="B12" s="16"/>
      <c r="C12" s="20" t="s">
        <v>39</v>
      </c>
      <c r="D12" s="28"/>
      <c r="E12" s="17"/>
      <c r="F12" s="20" t="s">
        <v>39</v>
      </c>
      <c r="G12" s="17"/>
      <c r="H12" s="17"/>
      <c r="I12" s="20" t="s">
        <v>39</v>
      </c>
      <c r="J12" s="17"/>
      <c r="K12" s="17"/>
      <c r="L12" s="20" t="s">
        <v>39</v>
      </c>
      <c r="M12" s="17"/>
      <c r="N12" s="20" t="s">
        <v>39</v>
      </c>
      <c r="O12" s="20" t="s">
        <v>39</v>
      </c>
      <c r="P12" s="17"/>
      <c r="Q12" s="17"/>
      <c r="R12" s="7"/>
      <c r="S12" s="7"/>
      <c r="T12" s="7"/>
      <c r="U12" s="7"/>
      <c r="V12" s="7"/>
      <c r="W12" s="7"/>
      <c r="X12" s="7"/>
      <c r="Y12" s="7"/>
      <c r="Z12" s="7"/>
    </row>
    <row r="13" ht="19.5" customHeight="1">
      <c r="A13" s="26" t="s">
        <v>46</v>
      </c>
      <c r="B13" s="16"/>
      <c r="C13" s="20" t="s">
        <v>39</v>
      </c>
      <c r="D13" s="28"/>
      <c r="E13" s="17"/>
      <c r="F13" s="17"/>
      <c r="G13" s="17"/>
      <c r="H13" s="17"/>
      <c r="I13" s="20" t="s">
        <v>39</v>
      </c>
      <c r="J13" s="17"/>
      <c r="K13" s="17"/>
      <c r="L13" s="20" t="s">
        <v>39</v>
      </c>
      <c r="M13" s="17"/>
      <c r="N13" s="20" t="s">
        <v>39</v>
      </c>
      <c r="O13" s="20" t="s">
        <v>39</v>
      </c>
      <c r="P13" s="17"/>
      <c r="Q13" s="17"/>
      <c r="R13" s="7"/>
      <c r="S13" s="7"/>
      <c r="T13" s="7"/>
      <c r="U13" s="7"/>
      <c r="V13" s="7"/>
      <c r="W13" s="7"/>
      <c r="X13" s="7"/>
      <c r="Y13" s="7"/>
      <c r="Z13" s="7"/>
    </row>
    <row r="14" ht="19.5" customHeight="1">
      <c r="A14" s="26" t="s">
        <v>47</v>
      </c>
      <c r="B14" s="16"/>
      <c r="C14" s="17"/>
      <c r="D14" s="27" t="s">
        <v>39</v>
      </c>
      <c r="E14" s="17"/>
      <c r="F14" s="17"/>
      <c r="G14" s="17"/>
      <c r="H14" s="17"/>
      <c r="I14" s="17"/>
      <c r="J14" s="17"/>
      <c r="K14" s="27" t="s">
        <v>39</v>
      </c>
      <c r="L14" s="20" t="s">
        <v>39</v>
      </c>
      <c r="M14" s="17"/>
      <c r="N14" s="18"/>
      <c r="O14" s="17"/>
      <c r="P14" s="17"/>
      <c r="Q14" s="17"/>
      <c r="R14" s="7"/>
      <c r="S14" s="7"/>
      <c r="T14" s="7"/>
      <c r="U14" s="7"/>
      <c r="V14" s="7"/>
      <c r="W14" s="7"/>
      <c r="X14" s="7"/>
      <c r="Y14" s="7"/>
      <c r="Z14" s="7"/>
    </row>
    <row r="15" ht="19.5" customHeight="1">
      <c r="A15" s="26" t="s">
        <v>48</v>
      </c>
      <c r="B15" s="16"/>
      <c r="C15" s="20" t="s">
        <v>39</v>
      </c>
      <c r="D15" s="28"/>
      <c r="E15" s="17"/>
      <c r="F15" s="20" t="s">
        <v>39</v>
      </c>
      <c r="G15" s="20" t="s">
        <v>39</v>
      </c>
      <c r="H15" s="17"/>
      <c r="I15" s="20" t="s">
        <v>39</v>
      </c>
      <c r="J15" s="17"/>
      <c r="K15" s="17"/>
      <c r="L15" s="17"/>
      <c r="M15" s="17"/>
      <c r="N15" s="18"/>
      <c r="O15" s="20" t="s">
        <v>39</v>
      </c>
      <c r="P15" s="17"/>
      <c r="Q15" s="17"/>
      <c r="R15" s="7"/>
      <c r="S15" s="7"/>
      <c r="T15" s="7"/>
      <c r="U15" s="7"/>
      <c r="V15" s="7"/>
      <c r="W15" s="7"/>
      <c r="X15" s="7"/>
      <c r="Y15" s="7"/>
      <c r="Z15" s="7"/>
    </row>
    <row r="16" ht="19.5" customHeight="1">
      <c r="A16" s="26" t="s">
        <v>49</v>
      </c>
      <c r="B16" s="16"/>
      <c r="C16" s="17"/>
      <c r="D16" s="17"/>
      <c r="E16" s="17"/>
      <c r="F16" s="17"/>
      <c r="G16" s="20" t="s">
        <v>39</v>
      </c>
      <c r="H16" s="17"/>
      <c r="I16" s="20" t="s">
        <v>39</v>
      </c>
      <c r="J16" s="17"/>
      <c r="K16" s="17"/>
      <c r="L16" s="20" t="s">
        <v>39</v>
      </c>
      <c r="M16" s="17"/>
      <c r="N16" s="18"/>
      <c r="O16" s="20" t="s">
        <v>39</v>
      </c>
      <c r="P16" s="17"/>
      <c r="Q16" s="17"/>
      <c r="R16" s="7"/>
      <c r="S16" s="7"/>
      <c r="T16" s="7"/>
      <c r="U16" s="7"/>
      <c r="V16" s="7"/>
      <c r="W16" s="7"/>
      <c r="X16" s="7"/>
      <c r="Y16" s="7"/>
      <c r="Z16" s="7"/>
    </row>
    <row r="17" ht="19.5" customHeight="1">
      <c r="A17" s="26" t="s">
        <v>50</v>
      </c>
      <c r="B17" s="16"/>
      <c r="C17" s="17"/>
      <c r="D17" s="17"/>
      <c r="E17" s="17"/>
      <c r="F17" s="17"/>
      <c r="G17" s="17"/>
      <c r="H17" s="17"/>
      <c r="I17" s="17"/>
      <c r="J17" s="20" t="s">
        <v>39</v>
      </c>
      <c r="K17" s="27" t="s">
        <v>39</v>
      </c>
      <c r="L17" s="17"/>
      <c r="M17" s="17"/>
      <c r="N17" s="20" t="s">
        <v>39</v>
      </c>
      <c r="O17" s="17"/>
      <c r="P17" s="20" t="s">
        <v>39</v>
      </c>
      <c r="Q17" s="17"/>
      <c r="R17" s="7"/>
      <c r="S17" s="7"/>
      <c r="T17" s="7"/>
      <c r="U17" s="7"/>
      <c r="V17" s="7"/>
      <c r="W17" s="7"/>
      <c r="X17" s="7"/>
      <c r="Y17" s="7"/>
      <c r="Z17" s="7"/>
    </row>
    <row r="18" ht="19.5" customHeight="1">
      <c r="A18" s="26" t="s">
        <v>51</v>
      </c>
      <c r="B18" s="29"/>
      <c r="C18" s="17"/>
      <c r="D18" s="17"/>
      <c r="E18" s="17"/>
      <c r="F18" s="20" t="s">
        <v>39</v>
      </c>
      <c r="G18" s="20" t="s">
        <v>39</v>
      </c>
      <c r="H18" s="17"/>
      <c r="I18" s="17"/>
      <c r="J18" s="20" t="s">
        <v>39</v>
      </c>
      <c r="K18" s="17"/>
      <c r="L18" s="20" t="s">
        <v>39</v>
      </c>
      <c r="M18" s="17"/>
      <c r="N18" s="20" t="s">
        <v>39</v>
      </c>
      <c r="O18" s="20" t="s">
        <v>39</v>
      </c>
      <c r="P18" s="20" t="s">
        <v>39</v>
      </c>
      <c r="Q18" s="17"/>
      <c r="R18" s="7"/>
      <c r="S18" s="7"/>
      <c r="T18" s="7"/>
      <c r="U18" s="7"/>
      <c r="V18" s="7"/>
      <c r="W18" s="7"/>
      <c r="X18" s="7"/>
      <c r="Y18" s="7"/>
      <c r="Z18" s="7"/>
    </row>
    <row r="19" ht="19.5" customHeight="1">
      <c r="A19" s="26" t="s">
        <v>52</v>
      </c>
      <c r="B19" s="19" t="s">
        <v>39</v>
      </c>
      <c r="C19" s="17"/>
      <c r="D19" s="17"/>
      <c r="E19" s="17"/>
      <c r="F19" s="20" t="s">
        <v>39</v>
      </c>
      <c r="G19" s="20" t="s">
        <v>39</v>
      </c>
      <c r="H19" s="17"/>
      <c r="I19" s="17"/>
      <c r="J19" s="20" t="s">
        <v>39</v>
      </c>
      <c r="K19" s="17"/>
      <c r="L19" s="17"/>
      <c r="M19" s="17"/>
      <c r="N19" s="20" t="s">
        <v>39</v>
      </c>
      <c r="O19" s="20" t="s">
        <v>39</v>
      </c>
      <c r="P19" s="20" t="s">
        <v>39</v>
      </c>
      <c r="Q19" s="17"/>
      <c r="R19" s="7"/>
      <c r="S19" s="7"/>
      <c r="T19" s="7"/>
      <c r="U19" s="7"/>
      <c r="V19" s="7"/>
      <c r="W19" s="7"/>
      <c r="X19" s="7"/>
      <c r="Y19" s="7"/>
      <c r="Z19" s="7"/>
    </row>
    <row r="20" ht="19.5" customHeight="1">
      <c r="A20" s="26" t="s">
        <v>53</v>
      </c>
      <c r="B20" s="19" t="s">
        <v>39</v>
      </c>
      <c r="C20" s="17"/>
      <c r="D20" s="17"/>
      <c r="E20" s="17"/>
      <c r="F20" s="20" t="s">
        <v>39</v>
      </c>
      <c r="G20" s="17"/>
      <c r="H20" s="17"/>
      <c r="I20" s="17"/>
      <c r="J20" s="20" t="s">
        <v>39</v>
      </c>
      <c r="K20" s="17"/>
      <c r="L20" s="17"/>
      <c r="M20" s="17"/>
      <c r="N20" s="20" t="s">
        <v>39</v>
      </c>
      <c r="O20" s="20" t="s">
        <v>39</v>
      </c>
      <c r="P20" s="20" t="s">
        <v>39</v>
      </c>
      <c r="Q20" s="17"/>
      <c r="R20" s="7"/>
      <c r="S20" s="7"/>
      <c r="T20" s="7"/>
      <c r="U20" s="7"/>
      <c r="V20" s="7"/>
      <c r="W20" s="7"/>
      <c r="X20" s="7"/>
      <c r="Y20" s="7"/>
      <c r="Z20" s="7"/>
    </row>
    <row r="21" ht="24.75" customHeight="1">
      <c r="A21" s="21"/>
      <c r="B21" s="30"/>
      <c r="C21" s="23"/>
      <c r="D21" s="23"/>
      <c r="E21" s="23"/>
      <c r="F21" s="23"/>
      <c r="G21" s="23"/>
      <c r="H21" s="23"/>
      <c r="I21" s="23"/>
      <c r="J21" s="23"/>
      <c r="K21" s="23"/>
      <c r="L21" s="23"/>
      <c r="M21" s="23"/>
      <c r="N21" s="23"/>
      <c r="O21" s="23"/>
      <c r="P21" s="24"/>
      <c r="Q21" s="31"/>
      <c r="R21" s="7"/>
      <c r="S21" s="7"/>
      <c r="T21" s="7"/>
      <c r="U21" s="7"/>
      <c r="V21" s="7"/>
      <c r="W21" s="7"/>
      <c r="X21" s="7"/>
      <c r="Y21" s="7"/>
      <c r="Z21" s="7"/>
    </row>
    <row r="22" ht="19.5" customHeight="1">
      <c r="A22" s="32" t="s">
        <v>54</v>
      </c>
      <c r="B22" s="16"/>
      <c r="C22" s="17"/>
      <c r="D22" s="17"/>
      <c r="E22" s="27" t="s">
        <v>39</v>
      </c>
      <c r="F22" s="17"/>
      <c r="G22" s="17"/>
      <c r="H22" s="17"/>
      <c r="I22" s="17"/>
      <c r="J22" s="17"/>
      <c r="K22" s="27" t="s">
        <v>39</v>
      </c>
      <c r="L22" s="20" t="s">
        <v>39</v>
      </c>
      <c r="M22" s="17"/>
      <c r="N22" s="18"/>
      <c r="O22" s="17"/>
      <c r="P22" s="17"/>
      <c r="Q22" s="17"/>
      <c r="R22" s="7"/>
      <c r="S22" s="7"/>
      <c r="T22" s="7"/>
      <c r="U22" s="7"/>
      <c r="V22" s="7"/>
      <c r="W22" s="7"/>
      <c r="X22" s="7"/>
      <c r="Y22" s="7"/>
      <c r="Z22" s="7"/>
    </row>
    <row r="23" ht="19.5" customHeight="1">
      <c r="A23" s="32" t="s">
        <v>10</v>
      </c>
      <c r="B23" s="19" t="s">
        <v>39</v>
      </c>
      <c r="C23" s="17"/>
      <c r="D23" s="17"/>
      <c r="E23" s="17"/>
      <c r="F23" s="17"/>
      <c r="G23" s="17"/>
      <c r="H23" s="20" t="s">
        <v>39</v>
      </c>
      <c r="I23" s="17"/>
      <c r="J23" s="17"/>
      <c r="K23" s="17"/>
      <c r="L23" s="20" t="s">
        <v>39</v>
      </c>
      <c r="M23" s="17"/>
      <c r="N23" s="20" t="s">
        <v>39</v>
      </c>
      <c r="O23" s="20" t="s">
        <v>39</v>
      </c>
      <c r="P23" s="17"/>
      <c r="Q23" s="20" t="s">
        <v>39</v>
      </c>
      <c r="R23" s="7"/>
      <c r="S23" s="7"/>
      <c r="T23" s="7"/>
      <c r="U23" s="7"/>
      <c r="V23" s="7"/>
      <c r="W23" s="7"/>
      <c r="X23" s="7"/>
      <c r="Y23" s="7"/>
      <c r="Z23" s="7"/>
    </row>
    <row r="24" ht="19.5" customHeight="1">
      <c r="A24" s="32" t="s">
        <v>55</v>
      </c>
      <c r="B24" s="16"/>
      <c r="C24" s="17"/>
      <c r="D24" s="17"/>
      <c r="E24" s="27" t="s">
        <v>39</v>
      </c>
      <c r="F24" s="17"/>
      <c r="G24" s="17"/>
      <c r="H24" s="17"/>
      <c r="I24" s="17"/>
      <c r="J24" s="17"/>
      <c r="K24" s="27" t="s">
        <v>39</v>
      </c>
      <c r="L24" s="17"/>
      <c r="M24" s="17"/>
      <c r="N24" s="20" t="s">
        <v>39</v>
      </c>
      <c r="O24" s="17"/>
      <c r="P24" s="17"/>
      <c r="Q24" s="20" t="s">
        <v>39</v>
      </c>
      <c r="R24" s="7"/>
      <c r="S24" s="7"/>
      <c r="T24" s="7"/>
      <c r="U24" s="7"/>
      <c r="V24" s="7"/>
      <c r="W24" s="7"/>
      <c r="X24" s="7"/>
      <c r="Y24" s="7"/>
      <c r="Z24" s="7"/>
    </row>
    <row r="25" ht="19.5" customHeight="1">
      <c r="A25" s="32" t="s">
        <v>16</v>
      </c>
      <c r="B25" s="19" t="s">
        <v>39</v>
      </c>
      <c r="C25" s="17"/>
      <c r="D25" s="27" t="s">
        <v>39</v>
      </c>
      <c r="E25" s="17"/>
      <c r="F25" s="17"/>
      <c r="G25" s="20" t="s">
        <v>39</v>
      </c>
      <c r="H25" s="20" t="s">
        <v>39</v>
      </c>
      <c r="I25" s="17"/>
      <c r="J25" s="17"/>
      <c r="K25" s="17"/>
      <c r="L25" s="17"/>
      <c r="M25" s="17"/>
      <c r="N25" s="18"/>
      <c r="O25" s="20" t="s">
        <v>39</v>
      </c>
      <c r="P25" s="17"/>
      <c r="Q25" s="20" t="s">
        <v>39</v>
      </c>
      <c r="R25" s="7"/>
      <c r="S25" s="7"/>
      <c r="T25" s="7"/>
      <c r="U25" s="7"/>
      <c r="V25" s="7"/>
      <c r="W25" s="7"/>
      <c r="X25" s="7"/>
      <c r="Y25" s="7"/>
      <c r="Z25" s="7"/>
    </row>
    <row r="26" ht="31.5" customHeight="1">
      <c r="A26" s="32" t="s">
        <v>56</v>
      </c>
      <c r="B26" s="16"/>
      <c r="C26" s="17"/>
      <c r="D26" s="27" t="s">
        <v>39</v>
      </c>
      <c r="E26" s="17"/>
      <c r="F26" s="17"/>
      <c r="G26" s="20" t="s">
        <v>39</v>
      </c>
      <c r="H26" s="17"/>
      <c r="I26" s="20" t="s">
        <v>39</v>
      </c>
      <c r="J26" s="17"/>
      <c r="K26" s="17"/>
      <c r="L26" s="20" t="s">
        <v>39</v>
      </c>
      <c r="M26" s="17"/>
      <c r="N26" s="18"/>
      <c r="O26" s="20" t="s">
        <v>39</v>
      </c>
      <c r="P26" s="17"/>
      <c r="Q26" s="17"/>
      <c r="R26" s="7"/>
      <c r="S26" s="7"/>
      <c r="T26" s="7"/>
      <c r="U26" s="7"/>
      <c r="V26" s="7"/>
      <c r="W26" s="7"/>
      <c r="X26" s="7"/>
      <c r="Y26" s="7"/>
      <c r="Z26" s="7"/>
    </row>
    <row r="27" ht="19.5" customHeight="1">
      <c r="A27" s="32" t="s">
        <v>57</v>
      </c>
      <c r="B27" s="16"/>
      <c r="C27" s="17"/>
      <c r="D27" s="27" t="s">
        <v>39</v>
      </c>
      <c r="E27" s="27" t="s">
        <v>39</v>
      </c>
      <c r="F27" s="17"/>
      <c r="G27" s="20" t="s">
        <v>39</v>
      </c>
      <c r="H27" s="17"/>
      <c r="I27" s="17"/>
      <c r="J27" s="17"/>
      <c r="K27" s="27" t="s">
        <v>39</v>
      </c>
      <c r="L27" s="20" t="s">
        <v>39</v>
      </c>
      <c r="M27" s="17"/>
      <c r="N27" s="18"/>
      <c r="O27" s="17"/>
      <c r="P27" s="17"/>
      <c r="Q27" s="17"/>
      <c r="R27" s="7"/>
      <c r="S27" s="7"/>
      <c r="T27" s="7"/>
      <c r="U27" s="7"/>
      <c r="V27" s="7"/>
      <c r="W27" s="7"/>
      <c r="X27" s="7"/>
      <c r="Y27" s="7"/>
      <c r="Z27" s="7"/>
    </row>
    <row r="28" ht="19.5" customHeight="1">
      <c r="A28" s="32" t="s">
        <v>14</v>
      </c>
      <c r="B28" s="19" t="s">
        <v>39</v>
      </c>
      <c r="C28" s="17"/>
      <c r="D28" s="27" t="s">
        <v>39</v>
      </c>
      <c r="E28" s="17"/>
      <c r="F28" s="17"/>
      <c r="G28" s="20" t="s">
        <v>39</v>
      </c>
      <c r="H28" s="20" t="s">
        <v>39</v>
      </c>
      <c r="I28" s="17"/>
      <c r="J28" s="17"/>
      <c r="K28" s="17"/>
      <c r="L28" s="20" t="s">
        <v>39</v>
      </c>
      <c r="M28" s="17"/>
      <c r="N28" s="18"/>
      <c r="O28" s="20" t="s">
        <v>39</v>
      </c>
      <c r="P28" s="17"/>
      <c r="Q28" s="20" t="s">
        <v>39</v>
      </c>
      <c r="R28" s="7"/>
      <c r="S28" s="7"/>
      <c r="T28" s="7"/>
      <c r="U28" s="7"/>
      <c r="V28" s="7"/>
      <c r="W28" s="7"/>
      <c r="X28" s="7"/>
      <c r="Y28" s="7"/>
      <c r="Z28" s="7"/>
    </row>
    <row r="29" ht="24.75" customHeight="1">
      <c r="A29" s="21"/>
      <c r="B29" s="33"/>
      <c r="C29" s="23"/>
      <c r="D29" s="23"/>
      <c r="E29" s="23"/>
      <c r="F29" s="23"/>
      <c r="G29" s="23"/>
      <c r="H29" s="23"/>
      <c r="I29" s="23"/>
      <c r="J29" s="23"/>
      <c r="K29" s="23"/>
      <c r="L29" s="23"/>
      <c r="M29" s="23"/>
      <c r="N29" s="23"/>
      <c r="O29" s="23"/>
      <c r="P29" s="24"/>
      <c r="Q29" s="34"/>
      <c r="R29" s="7"/>
      <c r="S29" s="7"/>
      <c r="T29" s="7"/>
      <c r="U29" s="7"/>
      <c r="V29" s="7"/>
      <c r="W29" s="7"/>
      <c r="X29" s="7"/>
      <c r="Y29" s="7"/>
      <c r="Z29" s="7"/>
    </row>
    <row r="30" ht="19.5" customHeight="1">
      <c r="A30" s="35" t="s">
        <v>58</v>
      </c>
      <c r="B30" s="19" t="s">
        <v>39</v>
      </c>
      <c r="C30" s="17"/>
      <c r="D30" s="17"/>
      <c r="E30" s="17"/>
      <c r="F30" s="17"/>
      <c r="G30" s="17"/>
      <c r="H30" s="17"/>
      <c r="I30" s="17"/>
      <c r="J30" s="17"/>
      <c r="K30" s="17"/>
      <c r="L30" s="20" t="s">
        <v>39</v>
      </c>
      <c r="M30" s="17"/>
      <c r="N30" s="20" t="s">
        <v>39</v>
      </c>
      <c r="O30" s="17"/>
      <c r="P30" s="17"/>
      <c r="Q30" s="20" t="s">
        <v>39</v>
      </c>
      <c r="R30" s="7"/>
      <c r="S30" s="7"/>
      <c r="T30" s="7"/>
      <c r="U30" s="7"/>
      <c r="V30" s="7"/>
      <c r="W30" s="7"/>
      <c r="X30" s="7"/>
      <c r="Y30" s="7"/>
      <c r="Z30" s="7"/>
    </row>
    <row r="31" ht="19.5" customHeight="1">
      <c r="A31" s="35" t="s">
        <v>59</v>
      </c>
      <c r="B31" s="16"/>
      <c r="C31" s="17"/>
      <c r="D31" s="17"/>
      <c r="E31" s="17"/>
      <c r="F31" s="17"/>
      <c r="G31" s="17"/>
      <c r="H31" s="17"/>
      <c r="I31" s="17"/>
      <c r="J31" s="17"/>
      <c r="K31" s="17"/>
      <c r="L31" s="17"/>
      <c r="M31" s="20" t="s">
        <v>39</v>
      </c>
      <c r="N31" s="18"/>
      <c r="O31" s="17"/>
      <c r="P31" s="17"/>
      <c r="Q31" s="17"/>
      <c r="R31" s="7"/>
      <c r="S31" s="7"/>
      <c r="T31" s="7"/>
      <c r="U31" s="7"/>
      <c r="V31" s="7"/>
      <c r="W31" s="7"/>
      <c r="X31" s="7"/>
      <c r="Y31" s="7"/>
      <c r="Z31" s="7"/>
    </row>
    <row r="32" ht="19.5" customHeight="1">
      <c r="A32" s="35" t="s">
        <v>60</v>
      </c>
      <c r="B32" s="16"/>
      <c r="C32" s="17"/>
      <c r="D32" s="17"/>
      <c r="E32" s="17"/>
      <c r="F32" s="17"/>
      <c r="G32" s="17"/>
      <c r="H32" s="17"/>
      <c r="I32" s="17"/>
      <c r="J32" s="17"/>
      <c r="K32" s="17"/>
      <c r="L32" s="17"/>
      <c r="M32" s="20" t="s">
        <v>39</v>
      </c>
      <c r="N32" s="18"/>
      <c r="O32" s="17"/>
      <c r="P32" s="17"/>
      <c r="Q32" s="17"/>
      <c r="R32" s="7"/>
      <c r="S32" s="7"/>
      <c r="T32" s="7"/>
      <c r="U32" s="7"/>
      <c r="V32" s="7"/>
      <c r="W32" s="7"/>
      <c r="X32" s="7"/>
      <c r="Y32" s="7"/>
      <c r="Z32" s="7"/>
    </row>
    <row r="33" ht="19.5" customHeight="1">
      <c r="A33" s="35" t="s">
        <v>61</v>
      </c>
      <c r="B33" s="16"/>
      <c r="C33" s="17"/>
      <c r="D33" s="36"/>
      <c r="E33" s="27" t="s">
        <v>39</v>
      </c>
      <c r="F33" s="17"/>
      <c r="G33" s="17"/>
      <c r="H33" s="17"/>
      <c r="I33" s="17"/>
      <c r="J33" s="17"/>
      <c r="K33" s="27" t="s">
        <v>39</v>
      </c>
      <c r="L33" s="17"/>
      <c r="M33" s="20" t="s">
        <v>39</v>
      </c>
      <c r="N33" s="18"/>
      <c r="O33" s="17"/>
      <c r="P33" s="17"/>
      <c r="Q33" s="17"/>
      <c r="R33" s="7"/>
      <c r="S33" s="7"/>
      <c r="T33" s="7"/>
      <c r="U33" s="7"/>
      <c r="V33" s="7"/>
      <c r="W33" s="7"/>
      <c r="X33" s="7"/>
      <c r="Y33" s="7"/>
      <c r="Z33" s="7"/>
    </row>
    <row r="34" ht="19.5" customHeight="1">
      <c r="A34" s="35" t="s">
        <v>62</v>
      </c>
      <c r="B34" s="16"/>
      <c r="C34" s="17"/>
      <c r="D34" s="36"/>
      <c r="E34" s="17"/>
      <c r="F34" s="17"/>
      <c r="G34" s="17"/>
      <c r="H34" s="17"/>
      <c r="I34" s="17"/>
      <c r="J34" s="17"/>
      <c r="K34" s="17"/>
      <c r="L34" s="17"/>
      <c r="M34" s="20" t="s">
        <v>39</v>
      </c>
      <c r="N34" s="18"/>
      <c r="O34" s="17"/>
      <c r="P34" s="17"/>
      <c r="Q34" s="17"/>
      <c r="R34" s="7"/>
      <c r="S34" s="7"/>
      <c r="T34" s="7"/>
      <c r="U34" s="7"/>
      <c r="V34" s="7"/>
      <c r="W34" s="7"/>
      <c r="X34" s="7"/>
      <c r="Y34" s="7"/>
      <c r="Z34" s="7"/>
    </row>
    <row r="35" ht="19.5" customHeight="1">
      <c r="A35" s="35" t="s">
        <v>63</v>
      </c>
      <c r="B35" s="16"/>
      <c r="C35" s="17"/>
      <c r="D35" s="36"/>
      <c r="E35" s="17"/>
      <c r="F35" s="17"/>
      <c r="G35" s="17"/>
      <c r="H35" s="17"/>
      <c r="I35" s="17"/>
      <c r="J35" s="17"/>
      <c r="K35" s="17"/>
      <c r="L35" s="17"/>
      <c r="M35" s="20" t="s">
        <v>39</v>
      </c>
      <c r="N35" s="18"/>
      <c r="O35" s="17"/>
      <c r="P35" s="17"/>
      <c r="Q35" s="17"/>
      <c r="R35" s="7"/>
      <c r="S35" s="7"/>
      <c r="T35" s="7"/>
      <c r="U35" s="7"/>
      <c r="V35" s="7"/>
      <c r="W35" s="7"/>
      <c r="X35" s="7"/>
      <c r="Y35" s="7"/>
      <c r="Z35" s="7"/>
    </row>
    <row r="36" ht="19.5" customHeight="1">
      <c r="A36" s="35" t="s">
        <v>64</v>
      </c>
      <c r="B36" s="16"/>
      <c r="C36" s="20" t="s">
        <v>39</v>
      </c>
      <c r="D36" s="28"/>
      <c r="E36" s="17"/>
      <c r="F36" s="17"/>
      <c r="G36" s="17"/>
      <c r="H36" s="17"/>
      <c r="I36" s="17"/>
      <c r="J36" s="17"/>
      <c r="K36" s="17"/>
      <c r="L36" s="20" t="s">
        <v>39</v>
      </c>
      <c r="M36" s="17"/>
      <c r="N36" s="18"/>
      <c r="O36" s="17"/>
      <c r="P36" s="17"/>
      <c r="Q36" s="17"/>
      <c r="R36" s="7"/>
      <c r="S36" s="7"/>
      <c r="T36" s="7"/>
      <c r="U36" s="7"/>
      <c r="V36" s="7"/>
      <c r="W36" s="7"/>
      <c r="X36" s="7"/>
      <c r="Y36" s="7"/>
      <c r="Z36" s="7"/>
    </row>
    <row r="37" ht="19.5" customHeight="1">
      <c r="A37" s="35" t="s">
        <v>65</v>
      </c>
      <c r="B37" s="16"/>
      <c r="C37" s="17"/>
      <c r="D37" s="36"/>
      <c r="E37" s="17"/>
      <c r="F37" s="17"/>
      <c r="G37" s="17"/>
      <c r="H37" s="17"/>
      <c r="I37" s="17"/>
      <c r="J37" s="17"/>
      <c r="K37" s="17"/>
      <c r="L37" s="20" t="s">
        <v>39</v>
      </c>
      <c r="M37" s="17"/>
      <c r="N37" s="20" t="s">
        <v>39</v>
      </c>
      <c r="O37" s="17"/>
      <c r="P37" s="17"/>
      <c r="Q37" s="17"/>
      <c r="R37" s="7"/>
      <c r="S37" s="7"/>
      <c r="T37" s="7"/>
      <c r="U37" s="7"/>
      <c r="V37" s="7"/>
      <c r="W37" s="7"/>
      <c r="X37" s="7"/>
      <c r="Y37" s="7"/>
      <c r="Z37" s="7"/>
    </row>
    <row r="38" ht="19.5" customHeight="1">
      <c r="A38" s="35" t="s">
        <v>66</v>
      </c>
      <c r="B38" s="16"/>
      <c r="C38" s="17"/>
      <c r="D38" s="36"/>
      <c r="E38" s="17"/>
      <c r="F38" s="17"/>
      <c r="G38" s="17"/>
      <c r="H38" s="17"/>
      <c r="I38" s="17"/>
      <c r="J38" s="17"/>
      <c r="K38" s="17"/>
      <c r="L38" s="20" t="s">
        <v>39</v>
      </c>
      <c r="M38" s="17"/>
      <c r="N38" s="20" t="s">
        <v>39</v>
      </c>
      <c r="O38" s="17"/>
      <c r="P38" s="17"/>
      <c r="Q38" s="17"/>
      <c r="R38" s="7"/>
      <c r="S38" s="7"/>
      <c r="T38" s="7"/>
      <c r="U38" s="7"/>
      <c r="V38" s="7"/>
      <c r="W38" s="7"/>
      <c r="X38" s="7"/>
      <c r="Y38" s="7"/>
      <c r="Z38" s="7"/>
    </row>
    <row r="39" ht="19.5" customHeight="1">
      <c r="A39" s="35" t="s">
        <v>67</v>
      </c>
      <c r="B39" s="16"/>
      <c r="C39" s="17"/>
      <c r="D39" s="36"/>
      <c r="E39" s="17"/>
      <c r="F39" s="17"/>
      <c r="G39" s="17"/>
      <c r="H39" s="17"/>
      <c r="I39" s="17"/>
      <c r="J39" s="17"/>
      <c r="K39" s="17"/>
      <c r="L39" s="20" t="s">
        <v>39</v>
      </c>
      <c r="M39" s="17"/>
      <c r="N39" s="20" t="s">
        <v>39</v>
      </c>
      <c r="O39" s="17"/>
      <c r="P39" s="17"/>
      <c r="Q39" s="20" t="s">
        <v>39</v>
      </c>
      <c r="R39" s="7"/>
      <c r="S39" s="7"/>
      <c r="T39" s="7"/>
      <c r="U39" s="7"/>
      <c r="V39" s="7"/>
      <c r="W39" s="7"/>
      <c r="X39" s="7"/>
      <c r="Y39" s="7"/>
      <c r="Z39" s="7"/>
    </row>
    <row r="40" ht="19.5" customHeight="1">
      <c r="A40" s="35" t="s">
        <v>68</v>
      </c>
      <c r="B40" s="16"/>
      <c r="C40" s="20" t="s">
        <v>39</v>
      </c>
      <c r="D40" s="28"/>
      <c r="E40" s="17"/>
      <c r="F40" s="17"/>
      <c r="G40" s="17"/>
      <c r="H40" s="17"/>
      <c r="I40" s="17"/>
      <c r="J40" s="17"/>
      <c r="K40" s="17"/>
      <c r="L40" s="17"/>
      <c r="M40" s="20" t="s">
        <v>39</v>
      </c>
      <c r="N40" s="18"/>
      <c r="O40" s="17"/>
      <c r="P40" s="17"/>
      <c r="Q40" s="17"/>
      <c r="R40" s="7"/>
      <c r="S40" s="7"/>
      <c r="T40" s="7"/>
      <c r="U40" s="7"/>
      <c r="V40" s="7"/>
      <c r="W40" s="7"/>
      <c r="X40" s="7"/>
      <c r="Y40" s="7"/>
      <c r="Z40" s="7"/>
    </row>
    <row r="41" ht="19.5" customHeight="1">
      <c r="A41" s="35" t="s">
        <v>69</v>
      </c>
      <c r="B41" s="16"/>
      <c r="C41" s="20" t="s">
        <v>39</v>
      </c>
      <c r="D41" s="28"/>
      <c r="E41" s="17"/>
      <c r="F41" s="17"/>
      <c r="G41" s="17"/>
      <c r="H41" s="17"/>
      <c r="I41" s="17"/>
      <c r="J41" s="17"/>
      <c r="K41" s="17"/>
      <c r="L41" s="17"/>
      <c r="M41" s="20" t="s">
        <v>39</v>
      </c>
      <c r="N41" s="18"/>
      <c r="O41" s="17"/>
      <c r="P41" s="17"/>
      <c r="Q41" s="17"/>
      <c r="R41" s="7"/>
      <c r="S41" s="7"/>
      <c r="T41" s="7"/>
      <c r="U41" s="7"/>
      <c r="V41" s="7"/>
      <c r="W41" s="7"/>
      <c r="X41" s="7"/>
      <c r="Y41" s="7"/>
      <c r="Z41" s="7"/>
    </row>
    <row r="42" ht="19.5" customHeight="1">
      <c r="A42" s="35" t="s">
        <v>70</v>
      </c>
      <c r="B42" s="16"/>
      <c r="C42" s="17"/>
      <c r="D42" s="36"/>
      <c r="E42" s="17"/>
      <c r="F42" s="17"/>
      <c r="G42" s="17"/>
      <c r="H42" s="17"/>
      <c r="I42" s="17"/>
      <c r="J42" s="17"/>
      <c r="K42" s="17"/>
      <c r="L42" s="20" t="s">
        <v>39</v>
      </c>
      <c r="M42" s="17"/>
      <c r="N42" s="18"/>
      <c r="O42" s="17"/>
      <c r="P42" s="17"/>
      <c r="Q42" s="17"/>
      <c r="R42" s="7"/>
      <c r="S42" s="7"/>
      <c r="T42" s="7"/>
      <c r="U42" s="7"/>
      <c r="V42" s="7"/>
      <c r="W42" s="7"/>
      <c r="X42" s="7"/>
      <c r="Y42" s="7"/>
      <c r="Z42" s="7"/>
    </row>
    <row r="43" ht="19.5" customHeight="1">
      <c r="A43" s="35" t="s">
        <v>71</v>
      </c>
      <c r="B43" s="19" t="s">
        <v>39</v>
      </c>
      <c r="C43" s="17"/>
      <c r="D43" s="36"/>
      <c r="E43" s="17"/>
      <c r="F43" s="17"/>
      <c r="G43" s="20" t="s">
        <v>39</v>
      </c>
      <c r="H43" s="20" t="s">
        <v>39</v>
      </c>
      <c r="I43" s="17"/>
      <c r="J43" s="17"/>
      <c r="K43" s="17"/>
      <c r="L43" s="20" t="s">
        <v>39</v>
      </c>
      <c r="M43" s="17"/>
      <c r="N43" s="20" t="s">
        <v>39</v>
      </c>
      <c r="O43" s="17"/>
      <c r="P43" s="17"/>
      <c r="Q43" s="20" t="s">
        <v>39</v>
      </c>
      <c r="R43" s="7"/>
      <c r="S43" s="7"/>
      <c r="T43" s="7"/>
      <c r="U43" s="7"/>
      <c r="V43" s="7"/>
      <c r="W43" s="7"/>
      <c r="X43" s="7"/>
      <c r="Y43" s="7"/>
      <c r="Z43" s="7"/>
    </row>
    <row r="44" ht="19.5" customHeight="1">
      <c r="A44" s="35" t="s">
        <v>72</v>
      </c>
      <c r="B44" s="19" t="s">
        <v>39</v>
      </c>
      <c r="C44" s="17"/>
      <c r="D44" s="17"/>
      <c r="E44" s="17"/>
      <c r="F44" s="17"/>
      <c r="G44" s="17"/>
      <c r="H44" s="20" t="s">
        <v>39</v>
      </c>
      <c r="I44" s="17"/>
      <c r="J44" s="17"/>
      <c r="K44" s="17"/>
      <c r="L44" s="20" t="s">
        <v>39</v>
      </c>
      <c r="M44" s="17"/>
      <c r="N44" s="20" t="s">
        <v>39</v>
      </c>
      <c r="O44" s="17"/>
      <c r="P44" s="17"/>
      <c r="Q44" s="20" t="s">
        <v>39</v>
      </c>
      <c r="R44" s="7"/>
      <c r="S44" s="7"/>
      <c r="T44" s="7"/>
      <c r="U44" s="7"/>
      <c r="V44" s="7"/>
      <c r="W44" s="7"/>
      <c r="X44" s="7"/>
      <c r="Y44" s="7"/>
      <c r="Z44" s="7"/>
    </row>
    <row r="45" ht="31.5" customHeight="1">
      <c r="A45" s="35" t="s">
        <v>73</v>
      </c>
      <c r="B45" s="19" t="s">
        <v>39</v>
      </c>
      <c r="C45" s="17"/>
      <c r="D45" s="27" t="s">
        <v>39</v>
      </c>
      <c r="E45" s="27" t="s">
        <v>39</v>
      </c>
      <c r="F45" s="17"/>
      <c r="G45" s="17"/>
      <c r="H45" s="17"/>
      <c r="I45" s="17"/>
      <c r="J45" s="17"/>
      <c r="K45" s="27" t="s">
        <v>39</v>
      </c>
      <c r="L45" s="17"/>
      <c r="M45" s="17"/>
      <c r="N45" s="18"/>
      <c r="O45" s="17"/>
      <c r="P45" s="17"/>
      <c r="Q45" s="20" t="s">
        <v>39</v>
      </c>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Q1"/>
    <mergeCell ref="B3:P3"/>
    <mergeCell ref="B9:P9"/>
    <mergeCell ref="B21:P21"/>
    <mergeCell ref="B29:P29"/>
  </mergeCells>
  <printOptions/>
  <pageMargins bottom="1.0" footer="0.0" header="0.0" left="1.0" right="1.0" top="1.0"/>
  <pageSetup orientation="portrait"/>
  <headerFooter>
    <oddFooter>&amp;C000000&amp;P</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35.29"/>
    <col customWidth="1" min="2" max="16" width="16.29"/>
    <col customWidth="1" min="17" max="18" width="12.86"/>
    <col customWidth="1" min="19" max="26" width="16.29"/>
  </cols>
  <sheetData>
    <row r="1" ht="27.0" customHeight="1">
      <c r="A1" s="6" t="s">
        <v>8</v>
      </c>
      <c r="V1" s="7"/>
      <c r="W1" s="7"/>
      <c r="X1" s="7"/>
      <c r="Y1" s="7"/>
      <c r="Z1" s="7"/>
    </row>
    <row r="2" ht="80.25" customHeight="1">
      <c r="A2" s="8" t="s">
        <v>19</v>
      </c>
      <c r="B2" s="8" t="s">
        <v>74</v>
      </c>
      <c r="C2" s="8" t="s">
        <v>75</v>
      </c>
      <c r="D2" s="8" t="s">
        <v>76</v>
      </c>
      <c r="E2" s="8" t="s">
        <v>77</v>
      </c>
      <c r="F2" s="8" t="s">
        <v>78</v>
      </c>
      <c r="G2" s="8" t="s">
        <v>79</v>
      </c>
      <c r="H2" s="8" t="s">
        <v>80</v>
      </c>
      <c r="I2" s="8" t="s">
        <v>81</v>
      </c>
      <c r="J2" s="8" t="s">
        <v>82</v>
      </c>
      <c r="K2" s="8" t="s">
        <v>83</v>
      </c>
      <c r="L2" s="8" t="s">
        <v>84</v>
      </c>
      <c r="M2" s="8" t="s">
        <v>85</v>
      </c>
      <c r="N2" s="8" t="s">
        <v>86</v>
      </c>
      <c r="O2" s="8" t="s">
        <v>30</v>
      </c>
      <c r="P2" s="8" t="s">
        <v>31</v>
      </c>
      <c r="Q2" s="8" t="s">
        <v>87</v>
      </c>
      <c r="R2" s="8" t="s">
        <v>88</v>
      </c>
      <c r="S2" s="8" t="s">
        <v>33</v>
      </c>
      <c r="T2" s="8" t="s">
        <v>34</v>
      </c>
      <c r="U2" s="8" t="s">
        <v>35</v>
      </c>
      <c r="V2" s="7"/>
      <c r="W2" s="7"/>
      <c r="X2" s="7"/>
      <c r="Y2" s="7"/>
      <c r="Z2" s="7"/>
    </row>
    <row r="3" ht="24.75" customHeight="1">
      <c r="A3" s="10"/>
      <c r="B3" s="11" t="s">
        <v>36</v>
      </c>
      <c r="C3" s="12"/>
      <c r="D3" s="12"/>
      <c r="E3" s="12"/>
      <c r="F3" s="12"/>
      <c r="G3" s="12"/>
      <c r="H3" s="12"/>
      <c r="I3" s="12"/>
      <c r="J3" s="12"/>
      <c r="K3" s="12"/>
      <c r="L3" s="12"/>
      <c r="M3" s="12"/>
      <c r="N3" s="12"/>
      <c r="O3" s="12"/>
      <c r="P3" s="12"/>
      <c r="Q3" s="12"/>
      <c r="R3" s="12"/>
      <c r="S3" s="12"/>
      <c r="T3" s="13"/>
      <c r="U3" s="14"/>
      <c r="V3" s="7"/>
      <c r="W3" s="7"/>
      <c r="X3" s="7"/>
      <c r="Y3" s="7"/>
      <c r="Z3" s="7"/>
    </row>
    <row r="4" ht="19.5" customHeight="1">
      <c r="A4" s="15" t="s">
        <v>37</v>
      </c>
      <c r="B4" s="16">
        <v>1838.0</v>
      </c>
      <c r="C4" s="17">
        <v>87.0</v>
      </c>
      <c r="D4" s="17">
        <v>15.0</v>
      </c>
      <c r="E4" s="17">
        <v>2.0</v>
      </c>
      <c r="F4" s="37" t="s">
        <v>89</v>
      </c>
      <c r="G4" s="17">
        <v>0.0</v>
      </c>
      <c r="H4" s="17">
        <v>0.0</v>
      </c>
      <c r="I4" s="17">
        <v>2.0</v>
      </c>
      <c r="J4" s="17">
        <v>24.0</v>
      </c>
      <c r="K4" s="17">
        <v>0.0</v>
      </c>
      <c r="L4" s="17">
        <v>0.0</v>
      </c>
      <c r="M4" s="17">
        <v>4.0</v>
      </c>
      <c r="N4" s="37" t="s">
        <v>89</v>
      </c>
      <c r="O4" s="37" t="s">
        <v>89</v>
      </c>
      <c r="P4" s="37" t="s">
        <v>89</v>
      </c>
      <c r="Q4" s="17">
        <v>0.54</v>
      </c>
      <c r="R4" s="18">
        <f t="shared" ref="R4:R8" si="1">Q4*1.6</f>
        <v>0.864</v>
      </c>
      <c r="S4" s="37" t="s">
        <v>89</v>
      </c>
      <c r="T4" s="37" t="s">
        <v>89</v>
      </c>
      <c r="U4" s="37" t="s">
        <v>89</v>
      </c>
      <c r="V4" s="7"/>
      <c r="W4" s="7"/>
      <c r="X4" s="7"/>
      <c r="Y4" s="7"/>
      <c r="Z4" s="7"/>
    </row>
    <row r="5" ht="19.5" customHeight="1">
      <c r="A5" s="15" t="s">
        <v>38</v>
      </c>
      <c r="B5" s="16">
        <v>1510.0</v>
      </c>
      <c r="C5" s="17">
        <v>65.0</v>
      </c>
      <c r="D5" s="17">
        <v>13.0</v>
      </c>
      <c r="E5" s="17">
        <v>3.0</v>
      </c>
      <c r="F5" s="37" t="s">
        <v>89</v>
      </c>
      <c r="G5" s="17">
        <v>0.0</v>
      </c>
      <c r="H5" s="17">
        <v>0.0</v>
      </c>
      <c r="I5" s="17">
        <v>4.0</v>
      </c>
      <c r="J5" s="17">
        <v>0.0</v>
      </c>
      <c r="K5" s="17">
        <v>0.0</v>
      </c>
      <c r="L5" s="17">
        <v>0.0</v>
      </c>
      <c r="M5" s="17">
        <v>10.0</v>
      </c>
      <c r="N5" s="37" t="s">
        <v>89</v>
      </c>
      <c r="O5" s="37" t="s">
        <v>89</v>
      </c>
      <c r="P5" s="37" t="s">
        <v>89</v>
      </c>
      <c r="Q5" s="17">
        <v>0.37</v>
      </c>
      <c r="R5" s="18">
        <f t="shared" si="1"/>
        <v>0.592</v>
      </c>
      <c r="S5" s="37" t="s">
        <v>90</v>
      </c>
      <c r="T5" s="37" t="s">
        <v>89</v>
      </c>
      <c r="U5" s="37" t="s">
        <v>89</v>
      </c>
      <c r="V5" s="7"/>
      <c r="W5" s="7"/>
      <c r="X5" s="7"/>
      <c r="Y5" s="7"/>
      <c r="Z5" s="7"/>
    </row>
    <row r="6" ht="19.5" customHeight="1">
      <c r="A6" s="15" t="s">
        <v>40</v>
      </c>
      <c r="B6" s="16">
        <v>1783.0</v>
      </c>
      <c r="C6" s="17">
        <v>88.0</v>
      </c>
      <c r="D6" s="17">
        <v>16.0</v>
      </c>
      <c r="E6" s="17">
        <v>4.0</v>
      </c>
      <c r="F6" s="37" t="s">
        <v>89</v>
      </c>
      <c r="G6" s="17">
        <v>0.0</v>
      </c>
      <c r="H6" s="17">
        <v>0.0</v>
      </c>
      <c r="I6" s="17">
        <v>5.0</v>
      </c>
      <c r="J6" s="17">
        <v>41.0</v>
      </c>
      <c r="K6" s="17">
        <v>0.0</v>
      </c>
      <c r="L6" s="17">
        <v>0.0</v>
      </c>
      <c r="M6" s="17">
        <v>12.0</v>
      </c>
      <c r="N6" s="37" t="s">
        <v>89</v>
      </c>
      <c r="O6" s="37" t="s">
        <v>89</v>
      </c>
      <c r="P6" s="37" t="s">
        <v>89</v>
      </c>
      <c r="Q6" s="17">
        <v>0.54</v>
      </c>
      <c r="R6" s="18">
        <f t="shared" si="1"/>
        <v>0.864</v>
      </c>
      <c r="S6" s="37" t="s">
        <v>89</v>
      </c>
      <c r="T6" s="37" t="s">
        <v>89</v>
      </c>
      <c r="U6" s="37" t="s">
        <v>89</v>
      </c>
      <c r="V6" s="7"/>
      <c r="W6" s="7"/>
      <c r="X6" s="7"/>
      <c r="Y6" s="7"/>
      <c r="Z6" s="7"/>
    </row>
    <row r="7" ht="19.5" customHeight="1">
      <c r="A7" s="15" t="s">
        <v>41</v>
      </c>
      <c r="B7" s="38">
        <f t="shared" ref="B7:E7" si="2">(B6+B4)/2</f>
        <v>1810.5</v>
      </c>
      <c r="C7" s="18">
        <f t="shared" si="2"/>
        <v>87.5</v>
      </c>
      <c r="D7" s="18">
        <f t="shared" si="2"/>
        <v>15.5</v>
      </c>
      <c r="E7" s="18">
        <f t="shared" si="2"/>
        <v>3</v>
      </c>
      <c r="F7" s="37" t="s">
        <v>89</v>
      </c>
      <c r="G7" s="18">
        <f t="shared" ref="G7:M7" si="3">(G6+G4)/2</f>
        <v>0</v>
      </c>
      <c r="H7" s="18">
        <f t="shared" si="3"/>
        <v>0</v>
      </c>
      <c r="I7" s="18">
        <f t="shared" si="3"/>
        <v>3.5</v>
      </c>
      <c r="J7" s="18">
        <f t="shared" si="3"/>
        <v>32.5</v>
      </c>
      <c r="K7" s="18">
        <f t="shared" si="3"/>
        <v>0</v>
      </c>
      <c r="L7" s="18">
        <f t="shared" si="3"/>
        <v>0</v>
      </c>
      <c r="M7" s="18">
        <f t="shared" si="3"/>
        <v>8</v>
      </c>
      <c r="N7" s="37" t="s">
        <v>89</v>
      </c>
      <c r="O7" s="37" t="s">
        <v>89</v>
      </c>
      <c r="P7" s="37" t="s">
        <v>89</v>
      </c>
      <c r="Q7" s="17">
        <v>0.54</v>
      </c>
      <c r="R7" s="18">
        <f t="shared" si="1"/>
        <v>0.864</v>
      </c>
      <c r="S7" s="37" t="s">
        <v>89</v>
      </c>
      <c r="T7" s="37" t="s">
        <v>89</v>
      </c>
      <c r="U7" s="37" t="s">
        <v>89</v>
      </c>
      <c r="V7" s="7"/>
      <c r="W7" s="7"/>
      <c r="X7" s="7"/>
      <c r="Y7" s="7"/>
      <c r="Z7" s="7"/>
    </row>
    <row r="8" ht="19.5" customHeight="1">
      <c r="A8" s="15" t="s">
        <v>42</v>
      </c>
      <c r="B8" s="38">
        <f t="shared" ref="B8:E8" si="4">(B4+B6+B4)/3</f>
        <v>1819.666667</v>
      </c>
      <c r="C8" s="18">
        <f t="shared" si="4"/>
        <v>87.33333333</v>
      </c>
      <c r="D8" s="18">
        <f t="shared" si="4"/>
        <v>15.33333333</v>
      </c>
      <c r="E8" s="18">
        <f t="shared" si="4"/>
        <v>2.666666667</v>
      </c>
      <c r="F8" s="37" t="s">
        <v>89</v>
      </c>
      <c r="G8" s="18">
        <f t="shared" ref="G8:J8" si="5">(G4+G6+G4)/3</f>
        <v>0</v>
      </c>
      <c r="H8" s="18">
        <f t="shared" si="5"/>
        <v>0</v>
      </c>
      <c r="I8" s="18">
        <f t="shared" si="5"/>
        <v>3</v>
      </c>
      <c r="J8" s="18">
        <f t="shared" si="5"/>
        <v>29.66666667</v>
      </c>
      <c r="K8" s="18">
        <f t="shared" ref="K8:L8" si="6">(K7+K5)/2</f>
        <v>0</v>
      </c>
      <c r="L8" s="18">
        <f t="shared" si="6"/>
        <v>0</v>
      </c>
      <c r="M8" s="18">
        <f>(M7+M5)/3</f>
        <v>6</v>
      </c>
      <c r="N8" s="37" t="s">
        <v>89</v>
      </c>
      <c r="O8" s="37" t="s">
        <v>89</v>
      </c>
      <c r="P8" s="37" t="s">
        <v>89</v>
      </c>
      <c r="Q8" s="17">
        <v>0.54</v>
      </c>
      <c r="R8" s="18">
        <f t="shared" si="1"/>
        <v>0.864</v>
      </c>
      <c r="S8" s="37" t="s">
        <v>89</v>
      </c>
      <c r="T8" s="37" t="s">
        <v>89</v>
      </c>
      <c r="U8" s="37" t="s">
        <v>89</v>
      </c>
      <c r="V8" s="7"/>
      <c r="W8" s="7"/>
      <c r="X8" s="7"/>
      <c r="Y8" s="7"/>
      <c r="Z8" s="7"/>
    </row>
    <row r="9" ht="24.75" customHeight="1">
      <c r="A9" s="21"/>
      <c r="B9" s="39" t="s">
        <v>91</v>
      </c>
      <c r="C9" s="23"/>
      <c r="D9" s="23"/>
      <c r="E9" s="23"/>
      <c r="F9" s="23"/>
      <c r="G9" s="23"/>
      <c r="H9" s="23"/>
      <c r="I9" s="23"/>
      <c r="J9" s="23"/>
      <c r="K9" s="23"/>
      <c r="L9" s="23"/>
      <c r="M9" s="23"/>
      <c r="N9" s="23"/>
      <c r="O9" s="23"/>
      <c r="P9" s="23"/>
      <c r="Q9" s="23"/>
      <c r="R9" s="23"/>
      <c r="S9" s="23"/>
      <c r="T9" s="24"/>
      <c r="U9" s="25"/>
      <c r="V9" s="7"/>
      <c r="W9" s="7"/>
      <c r="X9" s="7"/>
      <c r="Y9" s="7"/>
      <c r="Z9" s="7"/>
    </row>
    <row r="10" ht="19.5" customHeight="1">
      <c r="A10" s="26" t="s">
        <v>43</v>
      </c>
      <c r="B10" s="16">
        <v>687.0</v>
      </c>
      <c r="C10" s="17">
        <v>0.0</v>
      </c>
      <c r="D10" s="17">
        <v>19.0</v>
      </c>
      <c r="E10" s="17">
        <v>10.0</v>
      </c>
      <c r="F10" s="37" t="s">
        <v>89</v>
      </c>
      <c r="G10" s="17">
        <v>3.0</v>
      </c>
      <c r="H10" s="17">
        <v>0.0</v>
      </c>
      <c r="I10" s="17">
        <v>2.0</v>
      </c>
      <c r="J10" s="17">
        <v>7.0</v>
      </c>
      <c r="K10" s="17">
        <v>0.0</v>
      </c>
      <c r="L10" s="17">
        <v>20.0</v>
      </c>
      <c r="M10" s="17">
        <v>0.0</v>
      </c>
      <c r="N10" s="37" t="s">
        <v>89</v>
      </c>
      <c r="O10" s="37" t="s">
        <v>90</v>
      </c>
      <c r="P10" s="37" t="s">
        <v>89</v>
      </c>
      <c r="Q10" s="17">
        <v>7.92</v>
      </c>
      <c r="R10" s="18">
        <f t="shared" ref="R10:R20" si="7">Q10*1.6</f>
        <v>12.672</v>
      </c>
      <c r="S10" s="37" t="s">
        <v>90</v>
      </c>
      <c r="T10" s="37" t="s">
        <v>89</v>
      </c>
      <c r="U10" s="37" t="s">
        <v>89</v>
      </c>
      <c r="V10" s="7"/>
      <c r="W10" s="7"/>
      <c r="X10" s="7"/>
      <c r="Y10" s="7"/>
      <c r="Z10" s="7"/>
    </row>
    <row r="11" ht="19.5" customHeight="1">
      <c r="A11" s="26" t="s">
        <v>44</v>
      </c>
      <c r="B11" s="16">
        <v>537.0</v>
      </c>
      <c r="C11" s="17">
        <v>0.0</v>
      </c>
      <c r="D11" s="17">
        <v>19.0</v>
      </c>
      <c r="E11" s="17">
        <v>6.0</v>
      </c>
      <c r="F11" s="37" t="s">
        <v>89</v>
      </c>
      <c r="G11" s="17">
        <v>1.0</v>
      </c>
      <c r="H11" s="17">
        <v>0.0</v>
      </c>
      <c r="I11" s="17">
        <v>1.0</v>
      </c>
      <c r="J11" s="17">
        <v>11.0</v>
      </c>
      <c r="K11" s="17">
        <v>2.0</v>
      </c>
      <c r="L11" s="17">
        <v>8.0</v>
      </c>
      <c r="M11" s="17">
        <v>0.0</v>
      </c>
      <c r="N11" s="37" t="s">
        <v>89</v>
      </c>
      <c r="O11" s="37" t="s">
        <v>90</v>
      </c>
      <c r="P11" s="37" t="s">
        <v>89</v>
      </c>
      <c r="Q11" s="17">
        <v>2.25</v>
      </c>
      <c r="R11" s="18">
        <f t="shared" si="7"/>
        <v>3.6</v>
      </c>
      <c r="S11" s="37" t="s">
        <v>90</v>
      </c>
      <c r="T11" s="37" t="s">
        <v>89</v>
      </c>
      <c r="U11" s="37" t="s">
        <v>89</v>
      </c>
      <c r="V11" s="7"/>
      <c r="W11" s="7"/>
      <c r="X11" s="7"/>
      <c r="Y11" s="7"/>
      <c r="Z11" s="7"/>
    </row>
    <row r="12" ht="19.5" customHeight="1">
      <c r="A12" s="26" t="s">
        <v>45</v>
      </c>
      <c r="B12" s="16">
        <v>451.0</v>
      </c>
      <c r="C12" s="17">
        <v>0.0</v>
      </c>
      <c r="D12" s="17">
        <v>24.0</v>
      </c>
      <c r="E12" s="17">
        <v>1.0</v>
      </c>
      <c r="F12" s="37" t="s">
        <v>90</v>
      </c>
      <c r="G12" s="17">
        <v>0.0</v>
      </c>
      <c r="H12" s="17">
        <v>0.0</v>
      </c>
      <c r="I12" s="17">
        <v>1.0</v>
      </c>
      <c r="J12" s="17">
        <v>9.0</v>
      </c>
      <c r="K12" s="17">
        <v>0.0</v>
      </c>
      <c r="L12" s="17">
        <v>112.0</v>
      </c>
      <c r="M12" s="17">
        <v>0.0</v>
      </c>
      <c r="N12" s="37" t="s">
        <v>89</v>
      </c>
      <c r="O12" s="37" t="s">
        <v>90</v>
      </c>
      <c r="P12" s="37" t="s">
        <v>89</v>
      </c>
      <c r="Q12" s="17">
        <v>1.41</v>
      </c>
      <c r="R12" s="18">
        <f t="shared" si="7"/>
        <v>2.256</v>
      </c>
      <c r="S12" s="37" t="s">
        <v>90</v>
      </c>
      <c r="T12" s="37" t="s">
        <v>89</v>
      </c>
      <c r="U12" s="37" t="s">
        <v>89</v>
      </c>
      <c r="V12" s="7"/>
      <c r="W12" s="7"/>
      <c r="X12" s="7"/>
      <c r="Y12" s="7"/>
      <c r="Z12" s="7"/>
    </row>
    <row r="13" ht="19.5" customHeight="1">
      <c r="A13" s="26" t="s">
        <v>46</v>
      </c>
      <c r="B13" s="16">
        <v>947.0</v>
      </c>
      <c r="C13" s="17">
        <v>0.0</v>
      </c>
      <c r="D13" s="17">
        <v>16.0</v>
      </c>
      <c r="E13" s="17">
        <v>18.0</v>
      </c>
      <c r="F13" s="37" t="s">
        <v>90</v>
      </c>
      <c r="G13" s="17">
        <v>2.0</v>
      </c>
      <c r="H13" s="17">
        <v>0.0</v>
      </c>
      <c r="I13" s="17">
        <v>0.0</v>
      </c>
      <c r="J13" s="17">
        <v>9.0</v>
      </c>
      <c r="K13" s="17">
        <v>2.0</v>
      </c>
      <c r="L13" s="17">
        <v>272.0</v>
      </c>
      <c r="M13" s="17">
        <v>0.0</v>
      </c>
      <c r="N13" s="37" t="s">
        <v>89</v>
      </c>
      <c r="O13" s="37" t="s">
        <v>90</v>
      </c>
      <c r="P13" s="37" t="s">
        <v>89</v>
      </c>
      <c r="Q13" s="17">
        <v>0.94</v>
      </c>
      <c r="R13" s="18">
        <f t="shared" si="7"/>
        <v>1.504</v>
      </c>
      <c r="S13" s="37" t="s">
        <v>90</v>
      </c>
      <c r="T13" s="37" t="s">
        <v>89</v>
      </c>
      <c r="U13" s="37" t="s">
        <v>89</v>
      </c>
      <c r="V13" s="7"/>
      <c r="W13" s="7"/>
      <c r="X13" s="7"/>
      <c r="Y13" s="7"/>
      <c r="Z13" s="7"/>
    </row>
    <row r="14" ht="19.5" customHeight="1">
      <c r="A14" s="26" t="s">
        <v>47</v>
      </c>
      <c r="B14" s="16">
        <v>1132.0</v>
      </c>
      <c r="C14" s="17">
        <v>5.0</v>
      </c>
      <c r="D14" s="17">
        <v>10.0</v>
      </c>
      <c r="E14" s="17">
        <v>23.0</v>
      </c>
      <c r="F14" s="37" t="s">
        <v>89</v>
      </c>
      <c r="G14" s="17">
        <v>22.0</v>
      </c>
      <c r="H14" s="17">
        <v>0.0</v>
      </c>
      <c r="I14" s="17">
        <v>1.0</v>
      </c>
      <c r="J14" s="17">
        <v>0.0</v>
      </c>
      <c r="K14" s="17">
        <v>0.0</v>
      </c>
      <c r="L14" s="17">
        <v>0.0</v>
      </c>
      <c r="M14" s="17">
        <v>0.0</v>
      </c>
      <c r="N14" s="37" t="s">
        <v>90</v>
      </c>
      <c r="O14" s="37" t="s">
        <v>90</v>
      </c>
      <c r="P14" s="37" t="s">
        <v>89</v>
      </c>
      <c r="Q14" s="17">
        <v>3.15</v>
      </c>
      <c r="R14" s="18">
        <f t="shared" si="7"/>
        <v>5.04</v>
      </c>
      <c r="S14" s="37" t="s">
        <v>89</v>
      </c>
      <c r="T14" s="37" t="s">
        <v>89</v>
      </c>
      <c r="U14" s="37" t="s">
        <v>89</v>
      </c>
      <c r="V14" s="7"/>
      <c r="W14" s="7"/>
      <c r="X14" s="7"/>
      <c r="Y14" s="7"/>
      <c r="Z14" s="7"/>
    </row>
    <row r="15" ht="19.5" customHeight="1">
      <c r="A15" s="26" t="s">
        <v>48</v>
      </c>
      <c r="B15" s="16">
        <v>570.0</v>
      </c>
      <c r="C15" s="17">
        <v>1.0</v>
      </c>
      <c r="D15" s="17">
        <v>12.0</v>
      </c>
      <c r="E15" s="17">
        <v>9.0</v>
      </c>
      <c r="F15" s="37" t="s">
        <v>90</v>
      </c>
      <c r="G15" s="17">
        <v>2.0</v>
      </c>
      <c r="H15" s="17">
        <v>0.0</v>
      </c>
      <c r="I15" s="17">
        <v>2.0</v>
      </c>
      <c r="J15" s="17">
        <v>46.0</v>
      </c>
      <c r="K15" s="17">
        <v>0.0</v>
      </c>
      <c r="L15" s="17">
        <v>71.0</v>
      </c>
      <c r="M15" s="17">
        <v>0.0</v>
      </c>
      <c r="N15" s="37" t="s">
        <v>89</v>
      </c>
      <c r="O15" s="37" t="s">
        <v>90</v>
      </c>
      <c r="P15" s="37" t="s">
        <v>89</v>
      </c>
      <c r="Q15" s="17">
        <v>1.81</v>
      </c>
      <c r="R15" s="18">
        <f t="shared" si="7"/>
        <v>2.896</v>
      </c>
      <c r="S15" s="37" t="s">
        <v>90</v>
      </c>
      <c r="T15" s="37" t="s">
        <v>89</v>
      </c>
      <c r="U15" s="37" t="s">
        <v>89</v>
      </c>
      <c r="V15" s="7"/>
      <c r="W15" s="7"/>
      <c r="X15" s="7"/>
      <c r="Y15" s="7"/>
      <c r="Z15" s="7"/>
    </row>
    <row r="16" ht="19.5" customHeight="1">
      <c r="A16" s="26" t="s">
        <v>49</v>
      </c>
      <c r="B16" s="16">
        <v>286.0</v>
      </c>
      <c r="C16" s="17">
        <v>7.0</v>
      </c>
      <c r="D16" s="17">
        <v>14.0</v>
      </c>
      <c r="E16" s="17">
        <v>21.0</v>
      </c>
      <c r="F16" s="37" t="s">
        <v>89</v>
      </c>
      <c r="G16" s="17">
        <v>14.0</v>
      </c>
      <c r="H16" s="17">
        <v>0.0</v>
      </c>
      <c r="I16" s="17">
        <v>0.0</v>
      </c>
      <c r="J16" s="17">
        <v>143.0</v>
      </c>
      <c r="K16" s="17">
        <v>0.0</v>
      </c>
      <c r="L16" s="17">
        <v>10.0</v>
      </c>
      <c r="M16" s="17">
        <v>0.0</v>
      </c>
      <c r="N16" s="37" t="s">
        <v>89</v>
      </c>
      <c r="O16" s="37" t="s">
        <v>89</v>
      </c>
      <c r="P16" s="37" t="s">
        <v>89</v>
      </c>
      <c r="Q16" s="17">
        <v>4.16</v>
      </c>
      <c r="R16" s="18">
        <f t="shared" si="7"/>
        <v>6.656</v>
      </c>
      <c r="S16" s="37" t="s">
        <v>90</v>
      </c>
      <c r="T16" s="37" t="s">
        <v>89</v>
      </c>
      <c r="U16" s="37" t="s">
        <v>89</v>
      </c>
      <c r="V16" s="7"/>
      <c r="W16" s="7"/>
      <c r="X16" s="7"/>
      <c r="Y16" s="7"/>
      <c r="Z16" s="7"/>
    </row>
    <row r="17" ht="19.5" customHeight="1">
      <c r="A17" s="26" t="s">
        <v>50</v>
      </c>
      <c r="B17" s="16">
        <v>732.0</v>
      </c>
      <c r="C17" s="17">
        <v>4.0</v>
      </c>
      <c r="D17" s="17">
        <v>15.0</v>
      </c>
      <c r="E17" s="17">
        <v>10.0</v>
      </c>
      <c r="F17" s="37" t="s">
        <v>89</v>
      </c>
      <c r="G17" s="17">
        <v>5.0</v>
      </c>
      <c r="H17" s="17">
        <v>0.0</v>
      </c>
      <c r="I17" s="17">
        <v>0.0</v>
      </c>
      <c r="J17" s="17">
        <v>0.0</v>
      </c>
      <c r="K17" s="17">
        <v>0.0</v>
      </c>
      <c r="L17" s="17">
        <v>0.0</v>
      </c>
      <c r="M17" s="17">
        <v>5.0</v>
      </c>
      <c r="N17" s="37" t="s">
        <v>90</v>
      </c>
      <c r="O17" s="37" t="s">
        <v>90</v>
      </c>
      <c r="P17" s="37" t="s">
        <v>89</v>
      </c>
      <c r="Q17" s="17">
        <v>0.81</v>
      </c>
      <c r="R17" s="18">
        <f t="shared" si="7"/>
        <v>1.296</v>
      </c>
      <c r="S17" s="37" t="s">
        <v>89</v>
      </c>
      <c r="T17" s="37" t="s">
        <v>90</v>
      </c>
      <c r="U17" s="37" t="s">
        <v>89</v>
      </c>
      <c r="V17" s="7"/>
      <c r="W17" s="7"/>
      <c r="X17" s="7"/>
      <c r="Y17" s="7"/>
      <c r="Z17" s="7"/>
    </row>
    <row r="18" ht="19.5" customHeight="1">
      <c r="A18" s="26" t="s">
        <v>51</v>
      </c>
      <c r="B18" s="16">
        <v>499.0</v>
      </c>
      <c r="C18" s="17">
        <v>1.0</v>
      </c>
      <c r="D18" s="17">
        <v>13.0</v>
      </c>
      <c r="E18" s="17">
        <v>8.0</v>
      </c>
      <c r="F18" s="37" t="s">
        <v>89</v>
      </c>
      <c r="G18" s="17">
        <v>1.0</v>
      </c>
      <c r="H18" s="17">
        <v>0.0</v>
      </c>
      <c r="I18" s="17">
        <v>2.0</v>
      </c>
      <c r="J18" s="17">
        <v>195.0</v>
      </c>
      <c r="K18" s="17">
        <v>0.0</v>
      </c>
      <c r="L18" s="17">
        <v>0.0</v>
      </c>
      <c r="M18" s="17">
        <v>3.0</v>
      </c>
      <c r="N18" s="37" t="s">
        <v>89</v>
      </c>
      <c r="O18" s="37" t="s">
        <v>90</v>
      </c>
      <c r="P18" s="37" t="s">
        <v>89</v>
      </c>
      <c r="Q18" s="17">
        <v>0.4</v>
      </c>
      <c r="R18" s="18">
        <f t="shared" si="7"/>
        <v>0.64</v>
      </c>
      <c r="S18" s="37" t="s">
        <v>90</v>
      </c>
      <c r="T18" s="37" t="s">
        <v>90</v>
      </c>
      <c r="U18" s="37" t="s">
        <v>89</v>
      </c>
      <c r="V18" s="7"/>
      <c r="W18" s="7"/>
      <c r="X18" s="7"/>
      <c r="Y18" s="7"/>
      <c r="Z18" s="7"/>
    </row>
    <row r="19" ht="19.5" customHeight="1">
      <c r="A19" s="26" t="s">
        <v>52</v>
      </c>
      <c r="B19" s="16">
        <v>813.0</v>
      </c>
      <c r="C19" s="17">
        <v>37.0</v>
      </c>
      <c r="D19" s="17">
        <v>13.0</v>
      </c>
      <c r="E19" s="17">
        <v>2.0</v>
      </c>
      <c r="F19" s="37" t="s">
        <v>89</v>
      </c>
      <c r="G19" s="17">
        <v>0.0</v>
      </c>
      <c r="H19" s="17">
        <v>0.0</v>
      </c>
      <c r="I19" s="17">
        <v>3.0</v>
      </c>
      <c r="J19" s="17">
        <v>76.0</v>
      </c>
      <c r="K19" s="17">
        <v>1.0</v>
      </c>
      <c r="L19" s="17">
        <v>0.0</v>
      </c>
      <c r="M19" s="17">
        <v>11.0</v>
      </c>
      <c r="N19" s="37" t="s">
        <v>89</v>
      </c>
      <c r="O19" s="37" t="s">
        <v>89</v>
      </c>
      <c r="P19" s="37" t="s">
        <v>89</v>
      </c>
      <c r="Q19" s="17">
        <v>0.3</v>
      </c>
      <c r="R19" s="18">
        <f t="shared" si="7"/>
        <v>0.48</v>
      </c>
      <c r="S19" s="37" t="s">
        <v>90</v>
      </c>
      <c r="T19" s="37" t="s">
        <v>90</v>
      </c>
      <c r="U19" s="37" t="s">
        <v>89</v>
      </c>
      <c r="V19" s="7"/>
      <c r="W19" s="7"/>
      <c r="X19" s="7"/>
      <c r="Y19" s="7"/>
      <c r="Z19" s="7"/>
    </row>
    <row r="20" ht="19.5" customHeight="1">
      <c r="A20" s="26" t="s">
        <v>53</v>
      </c>
      <c r="B20" s="16">
        <v>853.0</v>
      </c>
      <c r="C20" s="17">
        <v>36.0</v>
      </c>
      <c r="D20" s="17">
        <v>15.0</v>
      </c>
      <c r="E20" s="17">
        <v>1.0</v>
      </c>
      <c r="F20" s="37" t="s">
        <v>89</v>
      </c>
      <c r="G20" s="17">
        <v>1.0</v>
      </c>
      <c r="H20" s="17">
        <v>0.0</v>
      </c>
      <c r="I20" s="17">
        <v>4.0</v>
      </c>
      <c r="J20" s="17">
        <v>42.0</v>
      </c>
      <c r="K20" s="17">
        <v>0.0</v>
      </c>
      <c r="L20" s="17">
        <v>0.0</v>
      </c>
      <c r="M20" s="17">
        <v>7.0</v>
      </c>
      <c r="N20" s="37" t="s">
        <v>89</v>
      </c>
      <c r="O20" s="37" t="s">
        <v>89</v>
      </c>
      <c r="P20" s="37" t="s">
        <v>89</v>
      </c>
      <c r="Q20" s="17">
        <v>0.27</v>
      </c>
      <c r="R20" s="18">
        <f t="shared" si="7"/>
        <v>0.432</v>
      </c>
      <c r="S20" s="37" t="s">
        <v>90</v>
      </c>
      <c r="T20" s="37" t="s">
        <v>90</v>
      </c>
      <c r="U20" s="37" t="s">
        <v>89</v>
      </c>
      <c r="V20" s="7"/>
      <c r="W20" s="7"/>
      <c r="X20" s="7"/>
      <c r="Y20" s="7"/>
      <c r="Z20" s="7"/>
    </row>
    <row r="21" ht="24.75" customHeight="1">
      <c r="A21" s="21"/>
      <c r="B21" s="40" t="s">
        <v>92</v>
      </c>
      <c r="C21" s="23"/>
      <c r="D21" s="23"/>
      <c r="E21" s="23"/>
      <c r="F21" s="23"/>
      <c r="G21" s="23"/>
      <c r="H21" s="23"/>
      <c r="I21" s="23"/>
      <c r="J21" s="23"/>
      <c r="K21" s="23"/>
      <c r="L21" s="23"/>
      <c r="M21" s="23"/>
      <c r="N21" s="23"/>
      <c r="O21" s="23"/>
      <c r="P21" s="23"/>
      <c r="Q21" s="23"/>
      <c r="R21" s="23"/>
      <c r="S21" s="23"/>
      <c r="T21" s="24"/>
      <c r="U21" s="31"/>
      <c r="V21" s="7"/>
      <c r="W21" s="7"/>
      <c r="X21" s="7"/>
      <c r="Y21" s="7"/>
      <c r="Z21" s="7"/>
    </row>
    <row r="22" ht="19.5" customHeight="1">
      <c r="A22" s="32" t="s">
        <v>54</v>
      </c>
      <c r="B22" s="16">
        <v>575.0</v>
      </c>
      <c r="C22" s="17">
        <v>26.0</v>
      </c>
      <c r="D22" s="17">
        <v>4.0</v>
      </c>
      <c r="E22" s="17">
        <v>3.0</v>
      </c>
      <c r="F22" s="37" t="s">
        <v>89</v>
      </c>
      <c r="G22" s="17">
        <v>1.0</v>
      </c>
      <c r="H22" s="17">
        <v>28.0</v>
      </c>
      <c r="I22" s="17">
        <v>1.0</v>
      </c>
      <c r="J22" s="17">
        <v>22.0</v>
      </c>
      <c r="K22" s="17">
        <v>5.0</v>
      </c>
      <c r="L22" s="17">
        <v>0.0</v>
      </c>
      <c r="M22" s="17">
        <v>4.0</v>
      </c>
      <c r="N22" s="37" t="s">
        <v>90</v>
      </c>
      <c r="O22" s="37" t="s">
        <v>90</v>
      </c>
      <c r="P22" s="37" t="s">
        <v>89</v>
      </c>
      <c r="Q22" s="17">
        <v>0.6</v>
      </c>
      <c r="R22" s="18">
        <f t="shared" ref="R22:R28" si="8">Q22*1.6</f>
        <v>0.96</v>
      </c>
      <c r="S22" s="37" t="s">
        <v>90</v>
      </c>
      <c r="T22" s="37" t="s">
        <v>89</v>
      </c>
      <c r="U22" s="37" t="s">
        <v>89</v>
      </c>
      <c r="V22" s="7"/>
      <c r="W22" s="7"/>
      <c r="X22" s="7"/>
      <c r="Y22" s="7"/>
      <c r="Z22" s="7"/>
    </row>
    <row r="23" ht="19.5" customHeight="1">
      <c r="A23" s="32" t="s">
        <v>10</v>
      </c>
      <c r="B23" s="16">
        <v>594.0</v>
      </c>
      <c r="C23" s="17">
        <v>5.0</v>
      </c>
      <c r="D23" s="17">
        <v>2.0</v>
      </c>
      <c r="E23" s="17">
        <v>13.0</v>
      </c>
      <c r="F23" s="37" t="s">
        <v>90</v>
      </c>
      <c r="G23" s="17">
        <v>0.0</v>
      </c>
      <c r="H23" s="17">
        <v>0.0</v>
      </c>
      <c r="I23" s="17">
        <v>1.0</v>
      </c>
      <c r="J23" s="17">
        <v>39.0</v>
      </c>
      <c r="K23" s="17">
        <v>14.0</v>
      </c>
      <c r="L23" s="17">
        <v>0.0</v>
      </c>
      <c r="M23" s="17">
        <v>2.0</v>
      </c>
      <c r="N23" s="37" t="s">
        <v>89</v>
      </c>
      <c r="O23" s="37" t="s">
        <v>90</v>
      </c>
      <c r="P23" s="37" t="s">
        <v>90</v>
      </c>
      <c r="Q23" s="17">
        <v>1.475</v>
      </c>
      <c r="R23" s="18">
        <f t="shared" si="8"/>
        <v>2.36</v>
      </c>
      <c r="S23" s="37" t="s">
        <v>90</v>
      </c>
      <c r="T23" s="37" t="s">
        <v>89</v>
      </c>
      <c r="U23" s="37" t="s">
        <v>90</v>
      </c>
      <c r="V23" s="7"/>
      <c r="W23" s="7"/>
      <c r="X23" s="7"/>
      <c r="Y23" s="7"/>
      <c r="Z23" s="7"/>
    </row>
    <row r="24" ht="19.5" customHeight="1">
      <c r="A24" s="32" t="s">
        <v>55</v>
      </c>
      <c r="B24" s="16">
        <v>289.0</v>
      </c>
      <c r="C24" s="17">
        <v>11.0</v>
      </c>
      <c r="D24" s="17">
        <v>2.0</v>
      </c>
      <c r="E24" s="17"/>
      <c r="F24" s="37" t="s">
        <v>89</v>
      </c>
      <c r="G24" s="17">
        <v>0.0</v>
      </c>
      <c r="H24" s="17">
        <v>5.0</v>
      </c>
      <c r="I24" s="17">
        <v>1.0</v>
      </c>
      <c r="J24" s="17">
        <v>36.0</v>
      </c>
      <c r="K24" s="17">
        <v>0.0</v>
      </c>
      <c r="L24" s="17">
        <v>0.0</v>
      </c>
      <c r="M24" s="17">
        <v>2.0</v>
      </c>
      <c r="N24" s="37" t="s">
        <v>90</v>
      </c>
      <c r="O24" s="37" t="s">
        <v>90</v>
      </c>
      <c r="P24" s="37" t="s">
        <v>89</v>
      </c>
      <c r="Q24" s="17">
        <v>1.5</v>
      </c>
      <c r="R24" s="18">
        <f t="shared" si="8"/>
        <v>2.4</v>
      </c>
      <c r="S24" s="37" t="s">
        <v>89</v>
      </c>
      <c r="T24" s="37" t="s">
        <v>89</v>
      </c>
      <c r="U24" s="37" t="s">
        <v>89</v>
      </c>
      <c r="V24" s="7"/>
      <c r="W24" s="7"/>
      <c r="X24" s="7"/>
      <c r="Y24" s="7"/>
      <c r="Z24" s="7"/>
    </row>
    <row r="25" ht="19.5" customHeight="1">
      <c r="A25" s="32" t="s">
        <v>16</v>
      </c>
      <c r="B25" s="16">
        <v>501.0</v>
      </c>
      <c r="C25" s="17">
        <v>4.0</v>
      </c>
      <c r="D25" s="17">
        <v>4.0</v>
      </c>
      <c r="E25" s="17">
        <v>10.0</v>
      </c>
      <c r="F25" s="37" t="s">
        <v>89</v>
      </c>
      <c r="G25" s="17">
        <v>8.0</v>
      </c>
      <c r="H25" s="17">
        <v>0.0</v>
      </c>
      <c r="I25" s="17">
        <v>1.0</v>
      </c>
      <c r="J25" s="17">
        <v>113.0</v>
      </c>
      <c r="K25" s="17">
        <v>1.0</v>
      </c>
      <c r="L25" s="17">
        <v>3.0</v>
      </c>
      <c r="M25" s="17">
        <v>1.0</v>
      </c>
      <c r="N25" s="37" t="s">
        <v>89</v>
      </c>
      <c r="O25" s="37" t="s">
        <v>89</v>
      </c>
      <c r="P25" s="37" t="s">
        <v>89</v>
      </c>
      <c r="Q25" s="17">
        <v>1.54</v>
      </c>
      <c r="R25" s="18">
        <f t="shared" si="8"/>
        <v>2.464</v>
      </c>
      <c r="S25" s="37" t="s">
        <v>90</v>
      </c>
      <c r="T25" s="37" t="s">
        <v>89</v>
      </c>
      <c r="U25" s="37" t="s">
        <v>90</v>
      </c>
      <c r="V25" s="7"/>
      <c r="W25" s="7"/>
      <c r="X25" s="7"/>
      <c r="Y25" s="7"/>
      <c r="Z25" s="7"/>
    </row>
    <row r="26" ht="31.5" customHeight="1">
      <c r="A26" s="32" t="s">
        <v>56</v>
      </c>
      <c r="B26" s="16">
        <v>775.0</v>
      </c>
      <c r="C26" s="17">
        <v>4.0</v>
      </c>
      <c r="D26" s="17">
        <v>8.0</v>
      </c>
      <c r="E26" s="17">
        <v>15.0</v>
      </c>
      <c r="F26" s="37" t="s">
        <v>89</v>
      </c>
      <c r="G26" s="17">
        <v>9.0</v>
      </c>
      <c r="H26" s="17">
        <v>0.0</v>
      </c>
      <c r="I26" s="17">
        <v>0.0</v>
      </c>
      <c r="J26" s="17">
        <v>255.0</v>
      </c>
      <c r="K26" s="17">
        <v>1.0</v>
      </c>
      <c r="L26" s="17">
        <v>8.0</v>
      </c>
      <c r="M26" s="17">
        <v>0.0</v>
      </c>
      <c r="N26" s="37" t="s">
        <v>89</v>
      </c>
      <c r="O26" s="37" t="s">
        <v>90</v>
      </c>
      <c r="P26" s="37" t="s">
        <v>89</v>
      </c>
      <c r="Q26" s="17">
        <v>1.54</v>
      </c>
      <c r="R26" s="18">
        <f t="shared" si="8"/>
        <v>2.464</v>
      </c>
      <c r="S26" s="37" t="s">
        <v>90</v>
      </c>
      <c r="T26" s="37" t="s">
        <v>89</v>
      </c>
      <c r="U26" s="37" t="s">
        <v>89</v>
      </c>
      <c r="V26" s="7"/>
      <c r="W26" s="7"/>
      <c r="X26" s="7"/>
      <c r="Y26" s="7"/>
      <c r="Z26" s="7"/>
    </row>
    <row r="27" ht="19.5" customHeight="1">
      <c r="A27" s="32" t="s">
        <v>57</v>
      </c>
      <c r="B27" s="16">
        <v>918.0</v>
      </c>
      <c r="C27" s="17">
        <v>9.0</v>
      </c>
      <c r="D27" s="17">
        <v>8.0</v>
      </c>
      <c r="E27" s="17">
        <v>17.0</v>
      </c>
      <c r="F27" s="37" t="s">
        <v>89</v>
      </c>
      <c r="G27" s="17">
        <v>8.0</v>
      </c>
      <c r="H27" s="17">
        <v>0.0</v>
      </c>
      <c r="I27" s="17">
        <v>0.0</v>
      </c>
      <c r="J27" s="17">
        <v>232.0</v>
      </c>
      <c r="K27" s="17">
        <v>0.0</v>
      </c>
      <c r="L27" s="17">
        <v>0.0</v>
      </c>
      <c r="M27" s="17">
        <v>1.0</v>
      </c>
      <c r="N27" s="37" t="s">
        <v>90</v>
      </c>
      <c r="O27" s="37" t="s">
        <v>90</v>
      </c>
      <c r="P27" s="37" t="s">
        <v>89</v>
      </c>
      <c r="Q27" s="17">
        <v>1.6</v>
      </c>
      <c r="R27" s="18">
        <f t="shared" si="8"/>
        <v>2.56</v>
      </c>
      <c r="S27" s="37" t="s">
        <v>89</v>
      </c>
      <c r="T27" s="37" t="s">
        <v>89</v>
      </c>
      <c r="U27" s="37" t="s">
        <v>89</v>
      </c>
      <c r="V27" s="7"/>
      <c r="W27" s="7"/>
      <c r="X27" s="7"/>
      <c r="Y27" s="7"/>
      <c r="Z27" s="7"/>
    </row>
    <row r="28" ht="19.5" customHeight="1">
      <c r="A28" s="32" t="s">
        <v>14</v>
      </c>
      <c r="B28" s="16">
        <v>259.0</v>
      </c>
      <c r="C28" s="17">
        <v>4.0</v>
      </c>
      <c r="D28" s="17">
        <v>2.0</v>
      </c>
      <c r="E28" s="17">
        <v>4.0</v>
      </c>
      <c r="F28" s="37" t="s">
        <v>89</v>
      </c>
      <c r="G28" s="17">
        <v>3.0</v>
      </c>
      <c r="H28" s="17">
        <v>0.0</v>
      </c>
      <c r="I28" s="17">
        <v>1.0</v>
      </c>
      <c r="J28" s="17">
        <v>56.0</v>
      </c>
      <c r="K28" s="17">
        <v>9.0</v>
      </c>
      <c r="L28" s="17">
        <v>1.0</v>
      </c>
      <c r="M28" s="17">
        <v>1.0</v>
      </c>
      <c r="N28" s="37" t="s">
        <v>89</v>
      </c>
      <c r="O28" s="37" t="s">
        <v>90</v>
      </c>
      <c r="P28" s="37" t="s">
        <v>89</v>
      </c>
      <c r="Q28" s="17">
        <v>1.41</v>
      </c>
      <c r="R28" s="18">
        <f t="shared" si="8"/>
        <v>2.256</v>
      </c>
      <c r="S28" s="37" t="s">
        <v>90</v>
      </c>
      <c r="T28" s="37" t="s">
        <v>89</v>
      </c>
      <c r="U28" s="37" t="s">
        <v>90</v>
      </c>
      <c r="V28" s="7"/>
      <c r="W28" s="7"/>
      <c r="X28" s="7"/>
      <c r="Y28" s="7"/>
      <c r="Z28" s="7"/>
    </row>
    <row r="29" ht="24.75" customHeight="1">
      <c r="A29" s="21"/>
      <c r="B29" s="41" t="s">
        <v>93</v>
      </c>
      <c r="C29" s="23"/>
      <c r="D29" s="23"/>
      <c r="E29" s="23"/>
      <c r="F29" s="23"/>
      <c r="G29" s="23"/>
      <c r="H29" s="23"/>
      <c r="I29" s="23"/>
      <c r="J29" s="23"/>
      <c r="K29" s="23"/>
      <c r="L29" s="23"/>
      <c r="M29" s="23"/>
      <c r="N29" s="23"/>
      <c r="O29" s="23"/>
      <c r="P29" s="23"/>
      <c r="Q29" s="23"/>
      <c r="R29" s="23"/>
      <c r="S29" s="23"/>
      <c r="T29" s="24"/>
      <c r="U29" s="34"/>
      <c r="V29" s="7"/>
      <c r="W29" s="7"/>
      <c r="X29" s="7"/>
      <c r="Y29" s="7"/>
      <c r="Z29" s="7"/>
    </row>
    <row r="30" ht="19.5" customHeight="1">
      <c r="A30" s="35" t="s">
        <v>94</v>
      </c>
      <c r="B30" s="42" t="s">
        <v>95</v>
      </c>
      <c r="C30" s="37" t="s">
        <v>95</v>
      </c>
      <c r="D30" s="37" t="s">
        <v>95</v>
      </c>
      <c r="E30" s="37" t="s">
        <v>95</v>
      </c>
      <c r="F30" s="37" t="s">
        <v>89</v>
      </c>
      <c r="G30" s="37" t="s">
        <v>95</v>
      </c>
      <c r="H30" s="37" t="s">
        <v>95</v>
      </c>
      <c r="I30" s="37" t="s">
        <v>95</v>
      </c>
      <c r="J30" s="37" t="s">
        <v>95</v>
      </c>
      <c r="K30" s="37" t="s">
        <v>95</v>
      </c>
      <c r="L30" s="37" t="s">
        <v>95</v>
      </c>
      <c r="M30" s="37" t="s">
        <v>95</v>
      </c>
      <c r="N30" s="37" t="s">
        <v>89</v>
      </c>
      <c r="O30" s="37" t="s">
        <v>89</v>
      </c>
      <c r="P30" s="37" t="s">
        <v>90</v>
      </c>
      <c r="Q30" s="17">
        <v>0.0</v>
      </c>
      <c r="R30" s="18">
        <f t="shared" ref="R30:R46" si="9">Q30*1.6</f>
        <v>0</v>
      </c>
      <c r="S30" s="37" t="s">
        <v>90</v>
      </c>
      <c r="T30" s="37" t="s">
        <v>89</v>
      </c>
      <c r="U30" s="37" t="s">
        <v>89</v>
      </c>
      <c r="V30" s="7"/>
      <c r="W30" s="7"/>
      <c r="X30" s="7"/>
      <c r="Y30" s="7"/>
      <c r="Z30" s="7"/>
    </row>
    <row r="31" ht="19.5" customHeight="1">
      <c r="A31" s="35" t="s">
        <v>58</v>
      </c>
      <c r="B31" s="42" t="s">
        <v>95</v>
      </c>
      <c r="C31" s="37" t="s">
        <v>95</v>
      </c>
      <c r="D31" s="37" t="s">
        <v>95</v>
      </c>
      <c r="E31" s="37" t="s">
        <v>95</v>
      </c>
      <c r="F31" s="37" t="s">
        <v>89</v>
      </c>
      <c r="G31" s="37" t="s">
        <v>95</v>
      </c>
      <c r="H31" s="37" t="s">
        <v>95</v>
      </c>
      <c r="I31" s="37" t="s">
        <v>95</v>
      </c>
      <c r="J31" s="37" t="s">
        <v>95</v>
      </c>
      <c r="K31" s="37" t="s">
        <v>95</v>
      </c>
      <c r="L31" s="37" t="s">
        <v>95</v>
      </c>
      <c r="M31" s="37" t="s">
        <v>95</v>
      </c>
      <c r="N31" s="37" t="s">
        <v>89</v>
      </c>
      <c r="O31" s="37" t="s">
        <v>89</v>
      </c>
      <c r="P31" s="37" t="s">
        <v>89</v>
      </c>
      <c r="Q31" s="17">
        <v>1.11</v>
      </c>
      <c r="R31" s="18">
        <f t="shared" si="9"/>
        <v>1.776</v>
      </c>
      <c r="S31" s="37" t="s">
        <v>90</v>
      </c>
      <c r="T31" s="37" t="s">
        <v>89</v>
      </c>
      <c r="U31" s="37" t="s">
        <v>89</v>
      </c>
      <c r="V31" s="7"/>
      <c r="W31" s="7"/>
      <c r="X31" s="7"/>
      <c r="Y31" s="7"/>
      <c r="Z31" s="7"/>
    </row>
    <row r="32" ht="19.5" customHeight="1">
      <c r="A32" s="35" t="s">
        <v>59</v>
      </c>
      <c r="B32" s="42" t="s">
        <v>95</v>
      </c>
      <c r="C32" s="37" t="s">
        <v>95</v>
      </c>
      <c r="D32" s="37" t="s">
        <v>95</v>
      </c>
      <c r="E32" s="37" t="s">
        <v>95</v>
      </c>
      <c r="F32" s="37" t="s">
        <v>89</v>
      </c>
      <c r="G32" s="37" t="s">
        <v>95</v>
      </c>
      <c r="H32" s="37" t="s">
        <v>95</v>
      </c>
      <c r="I32" s="37" t="s">
        <v>95</v>
      </c>
      <c r="J32" s="37" t="s">
        <v>95</v>
      </c>
      <c r="K32" s="37" t="s">
        <v>95</v>
      </c>
      <c r="L32" s="37" t="s">
        <v>95</v>
      </c>
      <c r="M32" s="37" t="s">
        <v>95</v>
      </c>
      <c r="N32" s="37" t="s">
        <v>89</v>
      </c>
      <c r="O32" s="37" t="s">
        <v>89</v>
      </c>
      <c r="P32" s="37" t="s">
        <v>90</v>
      </c>
      <c r="Q32" s="17">
        <v>0.0</v>
      </c>
      <c r="R32" s="18">
        <f t="shared" si="9"/>
        <v>0</v>
      </c>
      <c r="S32" s="37" t="s">
        <v>90</v>
      </c>
      <c r="T32" s="37" t="s">
        <v>89</v>
      </c>
      <c r="U32" s="37" t="s">
        <v>89</v>
      </c>
      <c r="V32" s="7"/>
      <c r="W32" s="7"/>
      <c r="X32" s="7"/>
      <c r="Y32" s="7"/>
      <c r="Z32" s="7"/>
    </row>
    <row r="33" ht="19.5" customHeight="1">
      <c r="A33" s="35" t="s">
        <v>60</v>
      </c>
      <c r="B33" s="42" t="s">
        <v>95</v>
      </c>
      <c r="C33" s="37" t="s">
        <v>95</v>
      </c>
      <c r="D33" s="37" t="s">
        <v>95</v>
      </c>
      <c r="E33" s="37" t="s">
        <v>95</v>
      </c>
      <c r="F33" s="37" t="s">
        <v>89</v>
      </c>
      <c r="G33" s="37" t="s">
        <v>95</v>
      </c>
      <c r="H33" s="37" t="s">
        <v>95</v>
      </c>
      <c r="I33" s="37" t="s">
        <v>95</v>
      </c>
      <c r="J33" s="37" t="s">
        <v>95</v>
      </c>
      <c r="K33" s="37" t="s">
        <v>95</v>
      </c>
      <c r="L33" s="37" t="s">
        <v>95</v>
      </c>
      <c r="M33" s="37" t="s">
        <v>95</v>
      </c>
      <c r="N33" s="37" t="s">
        <v>89</v>
      </c>
      <c r="O33" s="37" t="s">
        <v>89</v>
      </c>
      <c r="P33" s="37" t="s">
        <v>90</v>
      </c>
      <c r="Q33" s="17">
        <v>0.0</v>
      </c>
      <c r="R33" s="18">
        <f t="shared" si="9"/>
        <v>0</v>
      </c>
      <c r="S33" s="37" t="s">
        <v>90</v>
      </c>
      <c r="T33" s="37" t="s">
        <v>89</v>
      </c>
      <c r="U33" s="37" t="s">
        <v>89</v>
      </c>
      <c r="V33" s="7"/>
      <c r="W33" s="7"/>
      <c r="X33" s="7"/>
      <c r="Y33" s="7"/>
      <c r="Z33" s="7"/>
    </row>
    <row r="34" ht="19.5" customHeight="1">
      <c r="A34" s="35" t="s">
        <v>61</v>
      </c>
      <c r="B34" s="42" t="s">
        <v>95</v>
      </c>
      <c r="C34" s="37" t="s">
        <v>95</v>
      </c>
      <c r="D34" s="37" t="s">
        <v>95</v>
      </c>
      <c r="E34" s="37" t="s">
        <v>95</v>
      </c>
      <c r="F34" s="37" t="s">
        <v>89</v>
      </c>
      <c r="G34" s="37" t="s">
        <v>95</v>
      </c>
      <c r="H34" s="37" t="s">
        <v>95</v>
      </c>
      <c r="I34" s="37" t="s">
        <v>95</v>
      </c>
      <c r="J34" s="37" t="s">
        <v>95</v>
      </c>
      <c r="K34" s="37" t="s">
        <v>95</v>
      </c>
      <c r="L34" s="37" t="s">
        <v>95</v>
      </c>
      <c r="M34" s="37" t="s">
        <v>95</v>
      </c>
      <c r="N34" s="37" t="s">
        <v>90</v>
      </c>
      <c r="O34" s="37" t="s">
        <v>89</v>
      </c>
      <c r="P34" s="37" t="s">
        <v>90</v>
      </c>
      <c r="Q34" s="17">
        <v>0.0</v>
      </c>
      <c r="R34" s="18">
        <f t="shared" si="9"/>
        <v>0</v>
      </c>
      <c r="S34" s="37" t="s">
        <v>90</v>
      </c>
      <c r="T34" s="37" t="s">
        <v>89</v>
      </c>
      <c r="U34" s="37" t="s">
        <v>89</v>
      </c>
      <c r="V34" s="7"/>
      <c r="W34" s="7"/>
      <c r="X34" s="7"/>
      <c r="Y34" s="7"/>
      <c r="Z34" s="7"/>
    </row>
    <row r="35" ht="19.5" customHeight="1">
      <c r="A35" s="35" t="s">
        <v>62</v>
      </c>
      <c r="B35" s="42" t="s">
        <v>95</v>
      </c>
      <c r="C35" s="37" t="s">
        <v>95</v>
      </c>
      <c r="D35" s="37" t="s">
        <v>95</v>
      </c>
      <c r="E35" s="37" t="s">
        <v>95</v>
      </c>
      <c r="F35" s="37" t="s">
        <v>89</v>
      </c>
      <c r="G35" s="37" t="s">
        <v>95</v>
      </c>
      <c r="H35" s="37" t="s">
        <v>95</v>
      </c>
      <c r="I35" s="37" t="s">
        <v>95</v>
      </c>
      <c r="J35" s="37" t="s">
        <v>95</v>
      </c>
      <c r="K35" s="37" t="s">
        <v>95</v>
      </c>
      <c r="L35" s="37" t="s">
        <v>95</v>
      </c>
      <c r="M35" s="37" t="s">
        <v>95</v>
      </c>
      <c r="N35" s="37" t="s">
        <v>89</v>
      </c>
      <c r="O35" s="37" t="s">
        <v>89</v>
      </c>
      <c r="P35" s="37" t="s">
        <v>90</v>
      </c>
      <c r="Q35" s="17">
        <v>0.0</v>
      </c>
      <c r="R35" s="18">
        <f t="shared" si="9"/>
        <v>0</v>
      </c>
      <c r="S35" s="37" t="s">
        <v>90</v>
      </c>
      <c r="T35" s="37" t="s">
        <v>89</v>
      </c>
      <c r="U35" s="37" t="s">
        <v>89</v>
      </c>
      <c r="V35" s="7"/>
      <c r="W35" s="7"/>
      <c r="X35" s="7"/>
      <c r="Y35" s="7"/>
      <c r="Z35" s="7"/>
    </row>
    <row r="36" ht="19.5" customHeight="1">
      <c r="A36" s="35" t="s">
        <v>63</v>
      </c>
      <c r="B36" s="42" t="s">
        <v>95</v>
      </c>
      <c r="C36" s="37" t="s">
        <v>95</v>
      </c>
      <c r="D36" s="37" t="s">
        <v>95</v>
      </c>
      <c r="E36" s="37" t="s">
        <v>95</v>
      </c>
      <c r="F36" s="37" t="s">
        <v>89</v>
      </c>
      <c r="G36" s="37" t="s">
        <v>95</v>
      </c>
      <c r="H36" s="37" t="s">
        <v>95</v>
      </c>
      <c r="I36" s="37" t="s">
        <v>95</v>
      </c>
      <c r="J36" s="37" t="s">
        <v>95</v>
      </c>
      <c r="K36" s="37" t="s">
        <v>95</v>
      </c>
      <c r="L36" s="37" t="s">
        <v>95</v>
      </c>
      <c r="M36" s="37" t="s">
        <v>95</v>
      </c>
      <c r="N36" s="37" t="s">
        <v>89</v>
      </c>
      <c r="O36" s="37" t="s">
        <v>89</v>
      </c>
      <c r="P36" s="37" t="s">
        <v>90</v>
      </c>
      <c r="Q36" s="17">
        <v>0.0</v>
      </c>
      <c r="R36" s="18">
        <f t="shared" si="9"/>
        <v>0</v>
      </c>
      <c r="S36" s="37" t="s">
        <v>90</v>
      </c>
      <c r="T36" s="37" t="s">
        <v>89</v>
      </c>
      <c r="U36" s="37" t="s">
        <v>89</v>
      </c>
      <c r="V36" s="7"/>
      <c r="W36" s="7"/>
      <c r="X36" s="7"/>
      <c r="Y36" s="7"/>
      <c r="Z36" s="7"/>
    </row>
    <row r="37" ht="19.5" customHeight="1">
      <c r="A37" s="35" t="s">
        <v>64</v>
      </c>
      <c r="B37" s="42" t="s">
        <v>95</v>
      </c>
      <c r="C37" s="37" t="s">
        <v>95</v>
      </c>
      <c r="D37" s="37" t="s">
        <v>95</v>
      </c>
      <c r="E37" s="37" t="s">
        <v>95</v>
      </c>
      <c r="F37" s="37" t="s">
        <v>89</v>
      </c>
      <c r="G37" s="37" t="s">
        <v>95</v>
      </c>
      <c r="H37" s="37" t="s">
        <v>95</v>
      </c>
      <c r="I37" s="37" t="s">
        <v>95</v>
      </c>
      <c r="J37" s="37" t="s">
        <v>95</v>
      </c>
      <c r="K37" s="37" t="s">
        <v>95</v>
      </c>
      <c r="L37" s="37" t="s">
        <v>95</v>
      </c>
      <c r="M37" s="37" t="s">
        <v>95</v>
      </c>
      <c r="N37" s="37" t="s">
        <v>89</v>
      </c>
      <c r="O37" s="37" t="s">
        <v>90</v>
      </c>
      <c r="P37" s="37" t="s">
        <v>90</v>
      </c>
      <c r="Q37" s="17">
        <v>0.0</v>
      </c>
      <c r="R37" s="18">
        <f t="shared" si="9"/>
        <v>0</v>
      </c>
      <c r="S37" s="37" t="s">
        <v>90</v>
      </c>
      <c r="T37" s="37" t="s">
        <v>89</v>
      </c>
      <c r="U37" s="37" t="s">
        <v>89</v>
      </c>
      <c r="V37" s="7"/>
      <c r="W37" s="7"/>
      <c r="X37" s="7"/>
      <c r="Y37" s="7"/>
      <c r="Z37" s="7"/>
    </row>
    <row r="38" ht="19.5" customHeight="1">
      <c r="A38" s="35" t="s">
        <v>65</v>
      </c>
      <c r="B38" s="42" t="s">
        <v>95</v>
      </c>
      <c r="C38" s="37" t="s">
        <v>95</v>
      </c>
      <c r="D38" s="37" t="s">
        <v>95</v>
      </c>
      <c r="E38" s="37" t="s">
        <v>95</v>
      </c>
      <c r="F38" s="37" t="s">
        <v>89</v>
      </c>
      <c r="G38" s="37" t="s">
        <v>95</v>
      </c>
      <c r="H38" s="37" t="s">
        <v>95</v>
      </c>
      <c r="I38" s="37" t="s">
        <v>95</v>
      </c>
      <c r="J38" s="37" t="s">
        <v>95</v>
      </c>
      <c r="K38" s="37" t="s">
        <v>95</v>
      </c>
      <c r="L38" s="37" t="s">
        <v>95</v>
      </c>
      <c r="M38" s="37" t="s">
        <v>95</v>
      </c>
      <c r="N38" s="37" t="s">
        <v>89</v>
      </c>
      <c r="O38" s="37" t="s">
        <v>90</v>
      </c>
      <c r="P38" s="37" t="s">
        <v>90</v>
      </c>
      <c r="Q38" s="17">
        <v>0.0</v>
      </c>
      <c r="R38" s="18">
        <f t="shared" si="9"/>
        <v>0</v>
      </c>
      <c r="S38" s="37" t="s">
        <v>90</v>
      </c>
      <c r="T38" s="37" t="s">
        <v>89</v>
      </c>
      <c r="U38" s="37" t="s">
        <v>89</v>
      </c>
      <c r="V38" s="7"/>
      <c r="W38" s="7"/>
      <c r="X38" s="7"/>
      <c r="Y38" s="7"/>
      <c r="Z38" s="7"/>
    </row>
    <row r="39" ht="19.5" customHeight="1">
      <c r="A39" s="35" t="s">
        <v>66</v>
      </c>
      <c r="B39" s="42" t="s">
        <v>95</v>
      </c>
      <c r="C39" s="37" t="s">
        <v>95</v>
      </c>
      <c r="D39" s="37" t="s">
        <v>95</v>
      </c>
      <c r="E39" s="37" t="s">
        <v>95</v>
      </c>
      <c r="F39" s="37" t="s">
        <v>89</v>
      </c>
      <c r="G39" s="37" t="s">
        <v>95</v>
      </c>
      <c r="H39" s="37" t="s">
        <v>95</v>
      </c>
      <c r="I39" s="37" t="s">
        <v>95</v>
      </c>
      <c r="J39" s="37" t="s">
        <v>95</v>
      </c>
      <c r="K39" s="37" t="s">
        <v>95</v>
      </c>
      <c r="L39" s="37" t="s">
        <v>95</v>
      </c>
      <c r="M39" s="37" t="s">
        <v>95</v>
      </c>
      <c r="N39" s="37" t="s">
        <v>89</v>
      </c>
      <c r="O39" s="37" t="s">
        <v>90</v>
      </c>
      <c r="P39" s="37" t="s">
        <v>90</v>
      </c>
      <c r="Q39" s="17">
        <v>0.0</v>
      </c>
      <c r="R39" s="18">
        <f t="shared" si="9"/>
        <v>0</v>
      </c>
      <c r="S39" s="37" t="s">
        <v>90</v>
      </c>
      <c r="T39" s="37" t="s">
        <v>89</v>
      </c>
      <c r="U39" s="37" t="s">
        <v>89</v>
      </c>
      <c r="V39" s="7"/>
      <c r="W39" s="7"/>
      <c r="X39" s="7"/>
      <c r="Y39" s="7"/>
      <c r="Z39" s="7"/>
    </row>
    <row r="40" ht="19.5" customHeight="1">
      <c r="A40" s="35" t="s">
        <v>67</v>
      </c>
      <c r="B40" s="42" t="s">
        <v>95</v>
      </c>
      <c r="C40" s="37" t="s">
        <v>95</v>
      </c>
      <c r="D40" s="37" t="s">
        <v>95</v>
      </c>
      <c r="E40" s="37" t="s">
        <v>95</v>
      </c>
      <c r="F40" s="37" t="s">
        <v>89</v>
      </c>
      <c r="G40" s="37" t="s">
        <v>95</v>
      </c>
      <c r="H40" s="37" t="s">
        <v>95</v>
      </c>
      <c r="I40" s="37" t="s">
        <v>95</v>
      </c>
      <c r="J40" s="37" t="s">
        <v>95</v>
      </c>
      <c r="K40" s="37" t="s">
        <v>95</v>
      </c>
      <c r="L40" s="37" t="s">
        <v>95</v>
      </c>
      <c r="M40" s="37" t="s">
        <v>95</v>
      </c>
      <c r="N40" s="37" t="s">
        <v>89</v>
      </c>
      <c r="O40" s="37" t="s">
        <v>90</v>
      </c>
      <c r="P40" s="37" t="s">
        <v>90</v>
      </c>
      <c r="Q40" s="17">
        <v>0.0</v>
      </c>
      <c r="R40" s="18">
        <f t="shared" si="9"/>
        <v>0</v>
      </c>
      <c r="S40" s="37" t="s">
        <v>90</v>
      </c>
      <c r="T40" s="37" t="s">
        <v>89</v>
      </c>
      <c r="U40" s="37" t="s">
        <v>89</v>
      </c>
      <c r="V40" s="7"/>
      <c r="W40" s="7"/>
      <c r="X40" s="7"/>
      <c r="Y40" s="7"/>
      <c r="Z40" s="7"/>
    </row>
    <row r="41" ht="19.5" customHeight="1">
      <c r="A41" s="35" t="s">
        <v>68</v>
      </c>
      <c r="B41" s="16">
        <v>481.0</v>
      </c>
      <c r="C41" s="37" t="s">
        <v>95</v>
      </c>
      <c r="D41" s="37" t="s">
        <v>95</v>
      </c>
      <c r="E41" s="17">
        <v>13.0</v>
      </c>
      <c r="F41" s="37" t="s">
        <v>90</v>
      </c>
      <c r="G41" s="37" t="s">
        <v>95</v>
      </c>
      <c r="H41" s="37" t="s">
        <v>95</v>
      </c>
      <c r="I41" s="37" t="s">
        <v>95</v>
      </c>
      <c r="J41" s="37" t="s">
        <v>95</v>
      </c>
      <c r="K41" s="37" t="s">
        <v>95</v>
      </c>
      <c r="L41" s="37" t="s">
        <v>95</v>
      </c>
      <c r="M41" s="37" t="s">
        <v>95</v>
      </c>
      <c r="N41" s="37" t="s">
        <v>89</v>
      </c>
      <c r="O41" s="37" t="s">
        <v>89</v>
      </c>
      <c r="P41" s="37" t="s">
        <v>90</v>
      </c>
      <c r="Q41" s="17">
        <v>0.0</v>
      </c>
      <c r="R41" s="18">
        <f t="shared" si="9"/>
        <v>0</v>
      </c>
      <c r="S41" s="37" t="s">
        <v>90</v>
      </c>
      <c r="T41" s="37" t="s">
        <v>89</v>
      </c>
      <c r="U41" s="37" t="s">
        <v>89</v>
      </c>
      <c r="V41" s="7"/>
      <c r="W41" s="7"/>
      <c r="X41" s="7"/>
      <c r="Y41" s="7"/>
      <c r="Z41" s="7"/>
    </row>
    <row r="42" ht="19.5" customHeight="1">
      <c r="A42" s="35" t="s">
        <v>69</v>
      </c>
      <c r="B42" s="16">
        <v>481.0</v>
      </c>
      <c r="C42" s="37" t="s">
        <v>95</v>
      </c>
      <c r="D42" s="37" t="s">
        <v>95</v>
      </c>
      <c r="E42" s="17">
        <v>13.0</v>
      </c>
      <c r="F42" s="37" t="s">
        <v>90</v>
      </c>
      <c r="G42" s="37" t="s">
        <v>95</v>
      </c>
      <c r="H42" s="37" t="s">
        <v>95</v>
      </c>
      <c r="I42" s="37" t="s">
        <v>95</v>
      </c>
      <c r="J42" s="37" t="s">
        <v>95</v>
      </c>
      <c r="K42" s="37" t="s">
        <v>95</v>
      </c>
      <c r="L42" s="37" t="s">
        <v>95</v>
      </c>
      <c r="M42" s="37" t="s">
        <v>95</v>
      </c>
      <c r="N42" s="37" t="s">
        <v>89</v>
      </c>
      <c r="O42" s="37" t="s">
        <v>89</v>
      </c>
      <c r="P42" s="37" t="s">
        <v>90</v>
      </c>
      <c r="Q42" s="17">
        <v>0.0</v>
      </c>
      <c r="R42" s="18">
        <f t="shared" si="9"/>
        <v>0</v>
      </c>
      <c r="S42" s="37" t="s">
        <v>90</v>
      </c>
      <c r="T42" s="37" t="s">
        <v>89</v>
      </c>
      <c r="U42" s="37" t="s">
        <v>89</v>
      </c>
      <c r="V42" s="7"/>
      <c r="W42" s="7"/>
      <c r="X42" s="7"/>
      <c r="Y42" s="7"/>
      <c r="Z42" s="7"/>
    </row>
    <row r="43" ht="19.5" customHeight="1">
      <c r="A43" s="35" t="s">
        <v>70</v>
      </c>
      <c r="B43" s="42" t="s">
        <v>95</v>
      </c>
      <c r="C43" s="37" t="s">
        <v>95</v>
      </c>
      <c r="D43" s="37" t="s">
        <v>95</v>
      </c>
      <c r="E43" s="37" t="s">
        <v>95</v>
      </c>
      <c r="F43" s="37" t="s">
        <v>89</v>
      </c>
      <c r="G43" s="37" t="s">
        <v>95</v>
      </c>
      <c r="H43" s="37" t="s">
        <v>95</v>
      </c>
      <c r="I43" s="37" t="s">
        <v>95</v>
      </c>
      <c r="J43" s="37" t="s">
        <v>95</v>
      </c>
      <c r="K43" s="37" t="s">
        <v>95</v>
      </c>
      <c r="L43" s="37" t="s">
        <v>95</v>
      </c>
      <c r="M43" s="37" t="s">
        <v>95</v>
      </c>
      <c r="N43" s="37" t="s">
        <v>89</v>
      </c>
      <c r="O43" s="37" t="s">
        <v>90</v>
      </c>
      <c r="P43" s="37" t="s">
        <v>89</v>
      </c>
      <c r="Q43" s="17"/>
      <c r="R43" s="18">
        <f t="shared" si="9"/>
        <v>0</v>
      </c>
      <c r="S43" s="37" t="s">
        <v>90</v>
      </c>
      <c r="T43" s="37" t="s">
        <v>89</v>
      </c>
      <c r="U43" s="37" t="s">
        <v>89</v>
      </c>
      <c r="V43" s="7"/>
      <c r="W43" s="7"/>
      <c r="X43" s="7"/>
      <c r="Y43" s="7"/>
      <c r="Z43" s="7"/>
    </row>
    <row r="44" ht="19.5" customHeight="1">
      <c r="A44" s="35" t="s">
        <v>71</v>
      </c>
      <c r="B44" s="16">
        <v>111.0</v>
      </c>
      <c r="C44" s="17">
        <v>5.0</v>
      </c>
      <c r="D44" s="17">
        <v>2.0</v>
      </c>
      <c r="E44" s="17">
        <v>0.0</v>
      </c>
      <c r="F44" s="37" t="s">
        <v>89</v>
      </c>
      <c r="G44" s="17">
        <v>0.0</v>
      </c>
      <c r="H44" s="17">
        <v>0.0</v>
      </c>
      <c r="I44" s="17">
        <v>1.0</v>
      </c>
      <c r="J44" s="17">
        <v>30.0</v>
      </c>
      <c r="K44" s="17">
        <v>30.0</v>
      </c>
      <c r="L44" s="17">
        <v>0.0</v>
      </c>
      <c r="M44" s="17">
        <v>3.0</v>
      </c>
      <c r="N44" s="37" t="s">
        <v>89</v>
      </c>
      <c r="O44" s="37" t="s">
        <v>89</v>
      </c>
      <c r="P44" s="37" t="s">
        <v>89</v>
      </c>
      <c r="Q44" s="17">
        <v>0.5</v>
      </c>
      <c r="R44" s="18">
        <f t="shared" si="9"/>
        <v>0.8</v>
      </c>
      <c r="S44" s="37" t="s">
        <v>90</v>
      </c>
      <c r="T44" s="37" t="s">
        <v>89</v>
      </c>
      <c r="U44" s="37" t="s">
        <v>90</v>
      </c>
      <c r="V44" s="7"/>
      <c r="W44" s="7"/>
      <c r="X44" s="7"/>
      <c r="Y44" s="7"/>
      <c r="Z44" s="7"/>
    </row>
    <row r="45" ht="19.5" customHeight="1">
      <c r="A45" s="35" t="s">
        <v>72</v>
      </c>
      <c r="B45" s="16">
        <v>232.0</v>
      </c>
      <c r="C45" s="17">
        <v>10.0</v>
      </c>
      <c r="D45" s="17">
        <v>5.0</v>
      </c>
      <c r="E45" s="17">
        <v>1.0</v>
      </c>
      <c r="F45" s="37" t="s">
        <v>89</v>
      </c>
      <c r="G45" s="17">
        <v>0.0</v>
      </c>
      <c r="H45" s="17">
        <v>0.0</v>
      </c>
      <c r="I45" s="17">
        <v>1.0</v>
      </c>
      <c r="J45" s="17">
        <v>26.0</v>
      </c>
      <c r="K45" s="17">
        <v>14.0</v>
      </c>
      <c r="L45" s="17">
        <v>0.0</v>
      </c>
      <c r="M45" s="17">
        <v>4.0</v>
      </c>
      <c r="N45" s="37" t="s">
        <v>89</v>
      </c>
      <c r="O45" s="37" t="s">
        <v>89</v>
      </c>
      <c r="P45" s="37" t="s">
        <v>89</v>
      </c>
      <c r="Q45" s="17">
        <v>0.5</v>
      </c>
      <c r="R45" s="18">
        <f t="shared" si="9"/>
        <v>0.8</v>
      </c>
      <c r="S45" s="37" t="s">
        <v>90</v>
      </c>
      <c r="T45" s="37" t="s">
        <v>89</v>
      </c>
      <c r="U45" s="37" t="s">
        <v>90</v>
      </c>
      <c r="V45" s="7"/>
      <c r="W45" s="7"/>
      <c r="X45" s="7"/>
      <c r="Y45" s="7"/>
      <c r="Z45" s="7"/>
    </row>
    <row r="46" ht="31.5" customHeight="1">
      <c r="A46" s="35" t="s">
        <v>96</v>
      </c>
      <c r="B46" s="16">
        <v>454.0</v>
      </c>
      <c r="C46" s="17">
        <v>11.0</v>
      </c>
      <c r="D46" s="17">
        <v>1.0</v>
      </c>
      <c r="E46" s="17">
        <v>7.0</v>
      </c>
      <c r="F46" s="37" t="s">
        <v>89</v>
      </c>
      <c r="G46" s="17">
        <v>1.0</v>
      </c>
      <c r="H46" s="17">
        <v>8.0</v>
      </c>
      <c r="I46" s="17">
        <v>0.0</v>
      </c>
      <c r="J46" s="17">
        <v>27.0</v>
      </c>
      <c r="K46" s="17">
        <v>0.0</v>
      </c>
      <c r="L46" s="17">
        <v>0.0</v>
      </c>
      <c r="M46" s="17">
        <v>1.0</v>
      </c>
      <c r="N46" s="37" t="s">
        <v>90</v>
      </c>
      <c r="O46" s="37" t="s">
        <v>89</v>
      </c>
      <c r="P46" s="37" t="s">
        <v>89</v>
      </c>
      <c r="Q46" s="17">
        <v>1.5</v>
      </c>
      <c r="R46" s="18">
        <f t="shared" si="9"/>
        <v>2.4</v>
      </c>
      <c r="S46" s="37" t="s">
        <v>90</v>
      </c>
      <c r="T46" s="37" t="s">
        <v>89</v>
      </c>
      <c r="U46" s="37" t="s">
        <v>90</v>
      </c>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U1"/>
    <mergeCell ref="B3:T3"/>
    <mergeCell ref="B9:T9"/>
    <mergeCell ref="B21:T21"/>
    <mergeCell ref="B29:T29"/>
  </mergeCells>
  <printOptions/>
  <pageMargins bottom="0.75" footer="0.0" header="0.0" left="0.5" right="0.5" top="0.75"/>
  <pageSetup scale="72" orientation="portrait"/>
  <headerFooter>
    <oddFooter>&amp;C000000&amp;P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6.29"/>
    <col customWidth="1" min="2" max="13" width="5.0"/>
    <col customWidth="1" min="14" max="26" width="16.29"/>
  </cols>
  <sheetData>
    <row r="1" ht="27.0" customHeight="1">
      <c r="A1" s="6" t="s">
        <v>10</v>
      </c>
      <c r="N1" s="7"/>
      <c r="O1" s="7"/>
      <c r="P1" s="7"/>
      <c r="Q1" s="7"/>
      <c r="R1" s="7"/>
      <c r="S1" s="7"/>
      <c r="T1" s="7"/>
      <c r="U1" s="7"/>
      <c r="V1" s="7"/>
      <c r="W1" s="7"/>
      <c r="X1" s="7"/>
      <c r="Y1" s="7"/>
      <c r="Z1" s="7"/>
    </row>
    <row r="2" ht="57.75" customHeight="1">
      <c r="A2" s="43"/>
      <c r="B2" s="44" t="s">
        <v>97</v>
      </c>
      <c r="C2" s="44" t="s">
        <v>74</v>
      </c>
      <c r="D2" s="44" t="s">
        <v>75</v>
      </c>
      <c r="E2" s="44" t="s">
        <v>76</v>
      </c>
      <c r="F2" s="44" t="s">
        <v>77</v>
      </c>
      <c r="G2" s="44" t="s">
        <v>79</v>
      </c>
      <c r="H2" s="44" t="s">
        <v>80</v>
      </c>
      <c r="I2" s="44" t="s">
        <v>81</v>
      </c>
      <c r="J2" s="44" t="s">
        <v>82</v>
      </c>
      <c r="K2" s="44" t="s">
        <v>83</v>
      </c>
      <c r="L2" s="44" t="s">
        <v>98</v>
      </c>
      <c r="M2" s="44" t="s">
        <v>85</v>
      </c>
      <c r="N2" s="7"/>
      <c r="O2" s="7"/>
      <c r="P2" s="7"/>
      <c r="Q2" s="7"/>
      <c r="R2" s="7"/>
      <c r="S2" s="7"/>
      <c r="T2" s="7"/>
      <c r="U2" s="7"/>
      <c r="V2" s="7"/>
      <c r="W2" s="7"/>
      <c r="X2" s="7"/>
      <c r="Y2" s="7"/>
      <c r="Z2" s="7"/>
    </row>
    <row r="3" ht="32.25" customHeight="1">
      <c r="A3" s="45" t="s">
        <v>99</v>
      </c>
      <c r="B3" s="46">
        <v>125.0</v>
      </c>
      <c r="C3" s="47">
        <v>113.0</v>
      </c>
      <c r="D3" s="47">
        <v>5.0</v>
      </c>
      <c r="E3" s="47">
        <v>2.0</v>
      </c>
      <c r="F3" s="47">
        <v>0.0</v>
      </c>
      <c r="G3" s="47">
        <v>0.0</v>
      </c>
      <c r="H3" s="47">
        <v>0.0</v>
      </c>
      <c r="I3" s="47">
        <v>1.0</v>
      </c>
      <c r="J3" s="47">
        <v>39.0</v>
      </c>
      <c r="K3" s="47">
        <v>14.0</v>
      </c>
      <c r="L3" s="47">
        <v>0.0</v>
      </c>
      <c r="M3" s="47">
        <v>2.0</v>
      </c>
      <c r="N3" s="7"/>
      <c r="O3" s="7"/>
      <c r="P3" s="7"/>
      <c r="Q3" s="7"/>
      <c r="R3" s="7"/>
      <c r="S3" s="7"/>
      <c r="T3" s="7"/>
      <c r="U3" s="7"/>
      <c r="V3" s="7"/>
      <c r="W3" s="7"/>
      <c r="X3" s="7"/>
      <c r="Y3" s="7"/>
      <c r="Z3" s="7"/>
    </row>
    <row r="4" ht="31.5" customHeight="1">
      <c r="A4" s="48" t="s">
        <v>100</v>
      </c>
      <c r="B4" s="42" t="s">
        <v>101</v>
      </c>
      <c r="C4" s="17">
        <v>481.0</v>
      </c>
      <c r="D4" s="17"/>
      <c r="E4" s="17"/>
      <c r="F4" s="17">
        <v>13.0</v>
      </c>
      <c r="G4" s="17"/>
      <c r="H4" s="17"/>
      <c r="I4" s="17"/>
      <c r="J4" s="17"/>
      <c r="K4" s="17"/>
      <c r="L4" s="17"/>
      <c r="M4" s="17"/>
      <c r="N4" s="7"/>
      <c r="O4" s="7"/>
      <c r="P4" s="7"/>
      <c r="Q4" s="7"/>
      <c r="R4" s="7"/>
      <c r="S4" s="7"/>
      <c r="T4" s="7"/>
      <c r="U4" s="7"/>
      <c r="V4" s="7"/>
      <c r="W4" s="7"/>
      <c r="X4" s="7"/>
      <c r="Y4" s="7"/>
      <c r="Z4" s="7"/>
    </row>
    <row r="5" ht="19.5" customHeight="1">
      <c r="A5" s="48" t="s">
        <v>63</v>
      </c>
      <c r="B5" s="42" t="s">
        <v>95</v>
      </c>
      <c r="C5" s="17">
        <v>0.0</v>
      </c>
      <c r="D5" s="17">
        <v>0.0</v>
      </c>
      <c r="E5" s="17">
        <v>0.0</v>
      </c>
      <c r="F5" s="17">
        <v>0.0</v>
      </c>
      <c r="G5" s="17">
        <v>0.0</v>
      </c>
      <c r="H5" s="17">
        <v>0.0</v>
      </c>
      <c r="I5" s="17">
        <v>0.0</v>
      </c>
      <c r="J5" s="17">
        <v>0.0</v>
      </c>
      <c r="K5" s="17">
        <v>0.0</v>
      </c>
      <c r="L5" s="17">
        <v>0.0</v>
      </c>
      <c r="M5" s="17">
        <v>0.0</v>
      </c>
      <c r="N5" s="7"/>
      <c r="O5" s="7"/>
      <c r="P5" s="7"/>
      <c r="Q5" s="7"/>
      <c r="R5" s="7"/>
      <c r="S5" s="7"/>
      <c r="T5" s="7"/>
      <c r="U5" s="7"/>
      <c r="V5" s="7"/>
      <c r="W5" s="7"/>
      <c r="X5" s="7"/>
      <c r="Y5" s="7"/>
      <c r="Z5" s="7"/>
    </row>
    <row r="6" ht="19.5" customHeight="1">
      <c r="A6" s="48" t="s">
        <v>102</v>
      </c>
      <c r="B6" s="42" t="s">
        <v>95</v>
      </c>
      <c r="C6" s="17">
        <v>0.0</v>
      </c>
      <c r="D6" s="17">
        <v>0.0</v>
      </c>
      <c r="E6" s="17">
        <v>0.0</v>
      </c>
      <c r="F6" s="17">
        <v>0.0</v>
      </c>
      <c r="G6" s="17">
        <v>0.0</v>
      </c>
      <c r="H6" s="17">
        <v>0.0</v>
      </c>
      <c r="I6" s="17">
        <v>0.0</v>
      </c>
      <c r="J6" s="17">
        <v>0.0</v>
      </c>
      <c r="K6" s="17">
        <v>0.0</v>
      </c>
      <c r="L6" s="17">
        <v>0.0</v>
      </c>
      <c r="M6" s="17">
        <v>0.0</v>
      </c>
      <c r="N6" s="7"/>
      <c r="O6" s="7"/>
      <c r="P6" s="7"/>
      <c r="Q6" s="7"/>
      <c r="R6" s="7"/>
      <c r="S6" s="7"/>
      <c r="T6" s="7"/>
      <c r="U6" s="7"/>
      <c r="V6" s="7"/>
      <c r="W6" s="7"/>
      <c r="X6" s="7"/>
      <c r="Y6" s="7"/>
      <c r="Z6" s="7"/>
    </row>
    <row r="7" ht="19.5" customHeight="1">
      <c r="A7" s="48" t="s">
        <v>103</v>
      </c>
      <c r="B7" s="42" t="s">
        <v>95</v>
      </c>
      <c r="C7" s="17">
        <v>0.0</v>
      </c>
      <c r="D7" s="17">
        <v>0.0</v>
      </c>
      <c r="E7" s="17">
        <v>0.0</v>
      </c>
      <c r="F7" s="17">
        <v>0.0</v>
      </c>
      <c r="G7" s="17">
        <v>0.0</v>
      </c>
      <c r="H7" s="17">
        <v>0.0</v>
      </c>
      <c r="I7" s="17">
        <v>0.0</v>
      </c>
      <c r="J7" s="17">
        <v>0.0</v>
      </c>
      <c r="K7" s="17">
        <v>0.0</v>
      </c>
      <c r="L7" s="17">
        <v>0.0</v>
      </c>
      <c r="M7" s="17">
        <v>0.0</v>
      </c>
      <c r="N7" s="7"/>
      <c r="O7" s="7"/>
      <c r="P7" s="7"/>
      <c r="Q7" s="7"/>
      <c r="R7" s="7"/>
      <c r="S7" s="7"/>
      <c r="T7" s="7"/>
      <c r="U7" s="7"/>
      <c r="V7" s="7"/>
      <c r="W7" s="7"/>
      <c r="X7" s="7"/>
      <c r="Y7" s="7"/>
      <c r="Z7" s="7"/>
    </row>
    <row r="8" ht="19.5" customHeight="1">
      <c r="A8" s="48" t="s">
        <v>104</v>
      </c>
      <c r="B8" s="16"/>
      <c r="C8" s="17">
        <f t="shared" ref="C8:M8" si="1">SUM(C3:C7)</f>
        <v>594</v>
      </c>
      <c r="D8" s="17">
        <f t="shared" si="1"/>
        <v>5</v>
      </c>
      <c r="E8" s="17">
        <f t="shared" si="1"/>
        <v>2</v>
      </c>
      <c r="F8" s="17">
        <f t="shared" si="1"/>
        <v>13</v>
      </c>
      <c r="G8" s="17">
        <f t="shared" si="1"/>
        <v>0</v>
      </c>
      <c r="H8" s="17">
        <f t="shared" si="1"/>
        <v>0</v>
      </c>
      <c r="I8" s="17">
        <f t="shared" si="1"/>
        <v>1</v>
      </c>
      <c r="J8" s="17">
        <f t="shared" si="1"/>
        <v>39</v>
      </c>
      <c r="K8" s="17">
        <f t="shared" si="1"/>
        <v>14</v>
      </c>
      <c r="L8" s="17">
        <f t="shared" si="1"/>
        <v>0</v>
      </c>
      <c r="M8" s="17">
        <f t="shared" si="1"/>
        <v>2</v>
      </c>
      <c r="N8" s="7"/>
      <c r="O8" s="7"/>
      <c r="P8" s="7"/>
      <c r="Q8" s="7"/>
      <c r="R8" s="7"/>
      <c r="S8" s="7"/>
      <c r="T8" s="7"/>
      <c r="U8" s="7"/>
      <c r="V8" s="7"/>
      <c r="W8" s="7"/>
      <c r="X8" s="7"/>
      <c r="Y8" s="7"/>
      <c r="Z8" s="7"/>
    </row>
    <row r="9" ht="19.5" customHeight="1">
      <c r="A9" s="21"/>
      <c r="B9" s="16"/>
      <c r="C9" s="17"/>
      <c r="D9" s="17"/>
      <c r="E9" s="17"/>
      <c r="F9" s="17"/>
      <c r="G9" s="17"/>
      <c r="H9" s="17"/>
      <c r="I9" s="17"/>
      <c r="J9" s="17"/>
      <c r="K9" s="17"/>
      <c r="L9" s="17"/>
      <c r="M9" s="17"/>
      <c r="N9" s="7"/>
      <c r="O9" s="7"/>
      <c r="P9" s="7"/>
      <c r="Q9" s="7"/>
      <c r="R9" s="7"/>
      <c r="S9" s="7"/>
      <c r="T9" s="7"/>
      <c r="U9" s="7"/>
      <c r="V9" s="7"/>
      <c r="W9" s="7"/>
      <c r="X9" s="7"/>
      <c r="Y9" s="7"/>
      <c r="Z9" s="7"/>
    </row>
    <row r="10" ht="19.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9.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9.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9.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M1"/>
  </mergeCells>
  <printOptions/>
  <pageMargins bottom="1.0" footer="0.0" header="0.0" left="1.0" right="1.0" top="1.0"/>
  <pageSetup orientation="portrait"/>
  <headerFooter>
    <oddFooter>&amp;C000000&amp;P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6.29"/>
    <col customWidth="1" min="2" max="13" width="5.0"/>
    <col customWidth="1" min="14" max="26" width="16.29"/>
  </cols>
  <sheetData>
    <row r="1" ht="27.0" customHeight="1">
      <c r="A1" s="6" t="s">
        <v>12</v>
      </c>
      <c r="N1" s="7"/>
      <c r="O1" s="7"/>
      <c r="P1" s="7"/>
      <c r="Q1" s="7"/>
      <c r="R1" s="7"/>
      <c r="S1" s="7"/>
      <c r="T1" s="7"/>
      <c r="U1" s="7"/>
      <c r="V1" s="7"/>
      <c r="W1" s="7"/>
      <c r="X1" s="7"/>
      <c r="Y1" s="7"/>
      <c r="Z1" s="7"/>
    </row>
    <row r="2" ht="57.75" customHeight="1">
      <c r="A2" s="43"/>
      <c r="B2" s="44" t="s">
        <v>97</v>
      </c>
      <c r="C2" s="44" t="s">
        <v>74</v>
      </c>
      <c r="D2" s="44" t="s">
        <v>75</v>
      </c>
      <c r="E2" s="44" t="s">
        <v>76</v>
      </c>
      <c r="F2" s="44" t="s">
        <v>77</v>
      </c>
      <c r="G2" s="44" t="s">
        <v>79</v>
      </c>
      <c r="H2" s="44" t="s">
        <v>80</v>
      </c>
      <c r="I2" s="44" t="s">
        <v>81</v>
      </c>
      <c r="J2" s="44" t="s">
        <v>82</v>
      </c>
      <c r="K2" s="44" t="s">
        <v>83</v>
      </c>
      <c r="L2" s="44" t="s">
        <v>84</v>
      </c>
      <c r="M2" s="44" t="s">
        <v>85</v>
      </c>
      <c r="N2" s="7"/>
      <c r="O2" s="7"/>
      <c r="P2" s="7"/>
      <c r="Q2" s="7"/>
      <c r="R2" s="7"/>
      <c r="S2" s="7"/>
      <c r="T2" s="7"/>
      <c r="U2" s="7"/>
      <c r="V2" s="7"/>
      <c r="W2" s="7"/>
      <c r="X2" s="7"/>
      <c r="Y2" s="7"/>
      <c r="Z2" s="7"/>
    </row>
    <row r="3" ht="32.25" customHeight="1">
      <c r="A3" s="45" t="s">
        <v>105</v>
      </c>
      <c r="B3" s="46">
        <v>85.0</v>
      </c>
      <c r="C3" s="47">
        <v>134.0</v>
      </c>
      <c r="D3" s="47">
        <v>4.0</v>
      </c>
      <c r="E3" s="47">
        <v>3.0</v>
      </c>
      <c r="F3" s="47">
        <v>0.0</v>
      </c>
      <c r="G3" s="47">
        <v>0.0</v>
      </c>
      <c r="H3" s="47">
        <v>0.0</v>
      </c>
      <c r="I3" s="47">
        <v>0.0</v>
      </c>
      <c r="J3" s="47">
        <v>105.0</v>
      </c>
      <c r="K3" s="47">
        <v>1.0</v>
      </c>
      <c r="L3" s="47">
        <v>3.0</v>
      </c>
      <c r="M3" s="47">
        <v>0.0</v>
      </c>
      <c r="N3" s="7"/>
      <c r="O3" s="7"/>
      <c r="P3" s="7"/>
      <c r="Q3" s="7"/>
      <c r="R3" s="7"/>
      <c r="S3" s="7"/>
      <c r="T3" s="7"/>
      <c r="U3" s="7"/>
      <c r="V3" s="7"/>
      <c r="W3" s="7"/>
      <c r="X3" s="7"/>
      <c r="Y3" s="7"/>
      <c r="Z3" s="7"/>
    </row>
    <row r="4" ht="19.5" customHeight="1">
      <c r="A4" s="48" t="s">
        <v>106</v>
      </c>
      <c r="B4" s="16">
        <v>10.0</v>
      </c>
      <c r="C4" s="17">
        <v>305.0</v>
      </c>
      <c r="D4" s="17">
        <v>0.0</v>
      </c>
      <c r="E4" s="17">
        <v>0.0</v>
      </c>
      <c r="F4" s="17">
        <v>8.0</v>
      </c>
      <c r="G4" s="17">
        <v>5.0</v>
      </c>
      <c r="H4" s="17">
        <v>0.0</v>
      </c>
      <c r="I4" s="17">
        <v>0.0</v>
      </c>
      <c r="J4" s="17">
        <v>2.0</v>
      </c>
      <c r="K4" s="17">
        <v>0.0</v>
      </c>
      <c r="L4" s="17">
        <v>3.0</v>
      </c>
      <c r="M4" s="17">
        <v>0.0</v>
      </c>
      <c r="N4" s="7"/>
      <c r="O4" s="7"/>
      <c r="P4" s="7"/>
      <c r="Q4" s="7"/>
      <c r="R4" s="7"/>
      <c r="S4" s="7"/>
      <c r="T4" s="7"/>
      <c r="U4" s="7"/>
      <c r="V4" s="7"/>
      <c r="W4" s="7"/>
      <c r="X4" s="7"/>
      <c r="Y4" s="7"/>
      <c r="Z4" s="7"/>
    </row>
    <row r="5" ht="19.5" customHeight="1">
      <c r="A5" s="48" t="s">
        <v>107</v>
      </c>
      <c r="B5" s="16">
        <v>20.0</v>
      </c>
      <c r="C5" s="17">
        <v>336.0</v>
      </c>
      <c r="D5" s="17">
        <v>0.0</v>
      </c>
      <c r="E5" s="17">
        <v>5.0</v>
      </c>
      <c r="F5" s="17">
        <v>7.0</v>
      </c>
      <c r="G5" s="17">
        <v>4.0</v>
      </c>
      <c r="H5" s="17">
        <v>0.0</v>
      </c>
      <c r="I5" s="17">
        <v>0.0</v>
      </c>
      <c r="J5" s="17">
        <v>148.0</v>
      </c>
      <c r="K5" s="17">
        <v>0.0</v>
      </c>
      <c r="L5" s="17">
        <v>2.0</v>
      </c>
      <c r="M5" s="17">
        <v>0.0</v>
      </c>
      <c r="N5" s="7"/>
      <c r="O5" s="7"/>
      <c r="P5" s="7"/>
      <c r="Q5" s="7"/>
      <c r="R5" s="7"/>
      <c r="S5" s="7"/>
      <c r="T5" s="7"/>
      <c r="U5" s="7"/>
      <c r="V5" s="7"/>
      <c r="W5" s="7"/>
      <c r="X5" s="7"/>
      <c r="Y5" s="7"/>
      <c r="Z5" s="7"/>
    </row>
    <row r="6" ht="19.5" customHeight="1">
      <c r="A6" s="48" t="s">
        <v>104</v>
      </c>
      <c r="B6" s="16"/>
      <c r="C6" s="17">
        <f t="shared" ref="C6:M6" si="1">SUM(C3:C5)</f>
        <v>775</v>
      </c>
      <c r="D6" s="17">
        <f t="shared" si="1"/>
        <v>4</v>
      </c>
      <c r="E6" s="17">
        <f t="shared" si="1"/>
        <v>8</v>
      </c>
      <c r="F6" s="17">
        <f t="shared" si="1"/>
        <v>15</v>
      </c>
      <c r="G6" s="17">
        <f t="shared" si="1"/>
        <v>9</v>
      </c>
      <c r="H6" s="17">
        <f t="shared" si="1"/>
        <v>0</v>
      </c>
      <c r="I6" s="17">
        <f t="shared" si="1"/>
        <v>0</v>
      </c>
      <c r="J6" s="17">
        <f t="shared" si="1"/>
        <v>255</v>
      </c>
      <c r="K6" s="17">
        <f t="shared" si="1"/>
        <v>1</v>
      </c>
      <c r="L6" s="17">
        <f t="shared" si="1"/>
        <v>8</v>
      </c>
      <c r="M6" s="17">
        <f t="shared" si="1"/>
        <v>0</v>
      </c>
      <c r="N6" s="7"/>
      <c r="O6" s="7"/>
      <c r="P6" s="7"/>
      <c r="Q6" s="7"/>
      <c r="R6" s="7"/>
      <c r="S6" s="7"/>
      <c r="T6" s="7"/>
      <c r="U6" s="7"/>
      <c r="V6" s="7"/>
      <c r="W6" s="7"/>
      <c r="X6" s="7"/>
      <c r="Y6" s="7"/>
      <c r="Z6" s="7"/>
    </row>
    <row r="7" ht="19.5" customHeight="1">
      <c r="A7" s="21"/>
      <c r="B7" s="16"/>
      <c r="C7" s="17"/>
      <c r="D7" s="17"/>
      <c r="E7" s="17"/>
      <c r="F7" s="17"/>
      <c r="G7" s="17"/>
      <c r="H7" s="17"/>
      <c r="I7" s="17"/>
      <c r="J7" s="17"/>
      <c r="K7" s="17"/>
      <c r="L7" s="17"/>
      <c r="M7" s="17"/>
      <c r="N7" s="7"/>
      <c r="O7" s="7"/>
      <c r="P7" s="7"/>
      <c r="Q7" s="7"/>
      <c r="R7" s="7"/>
      <c r="S7" s="7"/>
      <c r="T7" s="7"/>
      <c r="U7" s="7"/>
      <c r="V7" s="7"/>
      <c r="W7" s="7"/>
      <c r="X7" s="7"/>
      <c r="Y7" s="7"/>
      <c r="Z7" s="7"/>
    </row>
    <row r="8" ht="19.5" customHeight="1">
      <c r="A8" s="7"/>
      <c r="B8" s="7"/>
      <c r="C8" s="7"/>
      <c r="D8" s="7"/>
      <c r="E8" s="7"/>
      <c r="F8" s="7"/>
      <c r="G8" s="7"/>
      <c r="H8" s="7"/>
      <c r="I8" s="7"/>
      <c r="J8" s="7"/>
      <c r="K8" s="7"/>
      <c r="L8" s="7"/>
      <c r="M8" s="7"/>
      <c r="N8" s="7"/>
      <c r="O8" s="7"/>
      <c r="P8" s="7"/>
      <c r="Q8" s="7"/>
      <c r="R8" s="7"/>
      <c r="S8" s="7"/>
      <c r="T8" s="7"/>
      <c r="U8" s="7"/>
      <c r="V8" s="7"/>
      <c r="W8" s="7"/>
      <c r="X8" s="7"/>
      <c r="Y8" s="7"/>
      <c r="Z8" s="7"/>
    </row>
    <row r="9" ht="19.5" customHeight="1">
      <c r="A9" s="7"/>
      <c r="B9" s="7"/>
      <c r="C9" s="7"/>
      <c r="D9" s="7"/>
      <c r="E9" s="7"/>
      <c r="F9" s="7"/>
      <c r="G9" s="7"/>
      <c r="H9" s="7"/>
      <c r="I9" s="7"/>
      <c r="J9" s="7"/>
      <c r="K9" s="7"/>
      <c r="L9" s="7"/>
      <c r="M9" s="7"/>
      <c r="N9" s="7"/>
      <c r="O9" s="7"/>
      <c r="P9" s="7"/>
      <c r="Q9" s="7"/>
      <c r="R9" s="7"/>
      <c r="S9" s="7"/>
      <c r="T9" s="7"/>
      <c r="U9" s="7"/>
      <c r="V9" s="7"/>
      <c r="W9" s="7"/>
      <c r="X9" s="7"/>
      <c r="Y9" s="7"/>
      <c r="Z9" s="7"/>
    </row>
    <row r="10" ht="19.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9.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9.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9.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M1"/>
  </mergeCells>
  <printOptions/>
  <pageMargins bottom="1.0" footer="0.0" header="0.0" left="1.0" right="1.0" top="1.0"/>
  <pageSetup orientation="portrait"/>
  <headerFooter>
    <oddFooter>&amp;C000000&amp;P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6.29"/>
    <col customWidth="1" min="2" max="13" width="5.0"/>
    <col customWidth="1" min="14" max="26" width="16.29"/>
  </cols>
  <sheetData>
    <row r="1" ht="27.0" customHeight="1">
      <c r="A1" s="6" t="s">
        <v>14</v>
      </c>
      <c r="N1" s="7"/>
      <c r="O1" s="7"/>
      <c r="P1" s="7"/>
      <c r="Q1" s="7"/>
      <c r="R1" s="7"/>
      <c r="S1" s="7"/>
      <c r="T1" s="7"/>
      <c r="U1" s="7"/>
      <c r="V1" s="7"/>
      <c r="W1" s="7"/>
      <c r="X1" s="7"/>
      <c r="Y1" s="7"/>
      <c r="Z1" s="7"/>
    </row>
    <row r="2" ht="57.75" customHeight="1">
      <c r="A2" s="43"/>
      <c r="B2" s="44" t="s">
        <v>97</v>
      </c>
      <c r="C2" s="44" t="s">
        <v>74</v>
      </c>
      <c r="D2" s="44" t="s">
        <v>75</v>
      </c>
      <c r="E2" s="44" t="s">
        <v>76</v>
      </c>
      <c r="F2" s="44" t="s">
        <v>77</v>
      </c>
      <c r="G2" s="44" t="s">
        <v>79</v>
      </c>
      <c r="H2" s="44" t="s">
        <v>80</v>
      </c>
      <c r="I2" s="44" t="s">
        <v>81</v>
      </c>
      <c r="J2" s="44" t="s">
        <v>82</v>
      </c>
      <c r="K2" s="44" t="s">
        <v>83</v>
      </c>
      <c r="L2" s="44" t="s">
        <v>98</v>
      </c>
      <c r="M2" s="44" t="s">
        <v>85</v>
      </c>
      <c r="N2" s="7"/>
      <c r="O2" s="7"/>
      <c r="P2" s="7"/>
      <c r="Q2" s="7"/>
      <c r="R2" s="7"/>
      <c r="S2" s="7"/>
      <c r="T2" s="7"/>
      <c r="U2" s="7"/>
      <c r="V2" s="7"/>
      <c r="W2" s="7"/>
      <c r="X2" s="7"/>
      <c r="Y2" s="7"/>
      <c r="Z2" s="7"/>
    </row>
    <row r="3" ht="32.25" customHeight="1">
      <c r="A3" s="45" t="s">
        <v>99</v>
      </c>
      <c r="B3" s="49">
        <v>80.0</v>
      </c>
      <c r="C3" s="50">
        <f>'Sauce recipes - Basic marinara '!C3*0.64</f>
        <v>72.32</v>
      </c>
      <c r="D3" s="50">
        <f>'Sauce recipes - Basic marinara '!D3*0.64</f>
        <v>3.2</v>
      </c>
      <c r="E3" s="50">
        <f>'Sauce recipes - Basic marinara '!E3*0.64</f>
        <v>1.28</v>
      </c>
      <c r="F3" s="50">
        <f>'Sauce recipes - Basic marinara '!F3*0.64</f>
        <v>0</v>
      </c>
      <c r="G3" s="50">
        <f>'Sauce recipes - Basic marinara '!G3*0.64</f>
        <v>0</v>
      </c>
      <c r="H3" s="50">
        <f>'Sauce recipes - Basic marinara '!H3*0.64</f>
        <v>0</v>
      </c>
      <c r="I3" s="50">
        <f>'Sauce recipes - Basic marinara '!I3*0.64</f>
        <v>0.64</v>
      </c>
      <c r="J3" s="50">
        <f>'Sauce recipes - Basic marinara '!J3*0.64</f>
        <v>24.96</v>
      </c>
      <c r="K3" s="50">
        <f>'Sauce recipes - Basic marinara '!K3*0.64</f>
        <v>8.96</v>
      </c>
      <c r="L3" s="50">
        <f>'Sauce recipes - Basic marinara '!L3*0.64</f>
        <v>0</v>
      </c>
      <c r="M3" s="50">
        <f>'Sauce recipes - Basic marinara '!M3*0.64</f>
        <v>1.28</v>
      </c>
      <c r="N3" s="7"/>
      <c r="O3" s="7"/>
      <c r="P3" s="7"/>
      <c r="Q3" s="7"/>
      <c r="R3" s="7"/>
      <c r="S3" s="7"/>
      <c r="T3" s="7"/>
      <c r="U3" s="7"/>
      <c r="V3" s="7"/>
      <c r="W3" s="7"/>
      <c r="X3" s="7"/>
      <c r="Y3" s="7"/>
      <c r="Z3" s="7"/>
    </row>
    <row r="4" ht="31.5" customHeight="1">
      <c r="A4" s="48" t="s">
        <v>108</v>
      </c>
      <c r="B4" s="16">
        <v>30.0</v>
      </c>
      <c r="C4" s="17">
        <v>187.0</v>
      </c>
      <c r="D4" s="17">
        <v>1.0</v>
      </c>
      <c r="E4" s="17">
        <v>1.0</v>
      </c>
      <c r="F4" s="17">
        <v>4.0</v>
      </c>
      <c r="G4" s="17">
        <v>3.0</v>
      </c>
      <c r="H4" s="17">
        <v>0.0</v>
      </c>
      <c r="I4" s="17">
        <v>0.0</v>
      </c>
      <c r="J4" s="17">
        <v>31.0</v>
      </c>
      <c r="K4" s="17">
        <v>0.0</v>
      </c>
      <c r="L4" s="17">
        <v>1.0</v>
      </c>
      <c r="M4" s="17">
        <v>0.0</v>
      </c>
      <c r="N4" s="7"/>
      <c r="O4" s="7"/>
      <c r="P4" s="7"/>
      <c r="Q4" s="7"/>
      <c r="R4" s="7"/>
      <c r="S4" s="7"/>
      <c r="T4" s="7"/>
      <c r="U4" s="7"/>
      <c r="V4" s="7"/>
      <c r="W4" s="7"/>
      <c r="X4" s="7"/>
      <c r="Y4" s="7"/>
      <c r="Z4" s="7"/>
    </row>
    <row r="5" ht="31.5" customHeight="1">
      <c r="A5" s="48" t="s">
        <v>109</v>
      </c>
      <c r="B5" s="42" t="s">
        <v>95</v>
      </c>
      <c r="C5" s="17">
        <v>0.0</v>
      </c>
      <c r="D5" s="17">
        <v>0.0</v>
      </c>
      <c r="E5" s="17">
        <v>0.0</v>
      </c>
      <c r="F5" s="17">
        <v>0.0</v>
      </c>
      <c r="G5" s="17">
        <v>0.0</v>
      </c>
      <c r="H5" s="17">
        <v>0.0</v>
      </c>
      <c r="I5" s="17">
        <v>0.0</v>
      </c>
      <c r="J5" s="17">
        <v>0.0</v>
      </c>
      <c r="K5" s="17">
        <v>0.0</v>
      </c>
      <c r="L5" s="17">
        <v>0.0</v>
      </c>
      <c r="M5" s="17">
        <v>0.0</v>
      </c>
      <c r="N5" s="7"/>
      <c r="O5" s="7"/>
      <c r="P5" s="7"/>
      <c r="Q5" s="7"/>
      <c r="R5" s="7"/>
      <c r="S5" s="7"/>
      <c r="T5" s="7"/>
      <c r="U5" s="7"/>
      <c r="V5" s="7"/>
      <c r="W5" s="7"/>
      <c r="X5" s="7"/>
      <c r="Y5" s="7"/>
      <c r="Z5" s="7"/>
    </row>
    <row r="6" ht="19.5" customHeight="1">
      <c r="A6" s="48" t="s">
        <v>104</v>
      </c>
      <c r="B6" s="16"/>
      <c r="C6" s="18">
        <f t="shared" ref="C6:M6" si="1">SUM(C3:C5)</f>
        <v>259.32</v>
      </c>
      <c r="D6" s="18">
        <f t="shared" si="1"/>
        <v>4.2</v>
      </c>
      <c r="E6" s="18">
        <f t="shared" si="1"/>
        <v>2.28</v>
      </c>
      <c r="F6" s="18">
        <f t="shared" si="1"/>
        <v>4</v>
      </c>
      <c r="G6" s="18">
        <f t="shared" si="1"/>
        <v>3</v>
      </c>
      <c r="H6" s="18">
        <f t="shared" si="1"/>
        <v>0</v>
      </c>
      <c r="I6" s="18">
        <f t="shared" si="1"/>
        <v>0.64</v>
      </c>
      <c r="J6" s="18">
        <f t="shared" si="1"/>
        <v>55.96</v>
      </c>
      <c r="K6" s="18">
        <f t="shared" si="1"/>
        <v>8.96</v>
      </c>
      <c r="L6" s="18">
        <f t="shared" si="1"/>
        <v>1</v>
      </c>
      <c r="M6" s="18">
        <f t="shared" si="1"/>
        <v>1.28</v>
      </c>
      <c r="N6" s="7"/>
      <c r="O6" s="7"/>
      <c r="P6" s="7"/>
      <c r="Q6" s="7"/>
      <c r="R6" s="7"/>
      <c r="S6" s="7"/>
      <c r="T6" s="7"/>
      <c r="U6" s="7"/>
      <c r="V6" s="7"/>
      <c r="W6" s="7"/>
      <c r="X6" s="7"/>
      <c r="Y6" s="7"/>
      <c r="Z6" s="7"/>
    </row>
    <row r="7" ht="19.5" customHeight="1">
      <c r="A7" s="21"/>
      <c r="B7" s="16"/>
      <c r="C7" s="17"/>
      <c r="D7" s="17"/>
      <c r="E7" s="17"/>
      <c r="F7" s="17"/>
      <c r="G7" s="17"/>
      <c r="H7" s="17"/>
      <c r="I7" s="17"/>
      <c r="J7" s="17"/>
      <c r="K7" s="17"/>
      <c r="L7" s="17"/>
      <c r="M7" s="17"/>
      <c r="N7" s="7"/>
      <c r="O7" s="7"/>
      <c r="P7" s="7"/>
      <c r="Q7" s="7"/>
      <c r="R7" s="7"/>
      <c r="S7" s="7"/>
      <c r="T7" s="7"/>
      <c r="U7" s="7"/>
      <c r="V7" s="7"/>
      <c r="W7" s="7"/>
      <c r="X7" s="7"/>
      <c r="Y7" s="7"/>
      <c r="Z7" s="7"/>
    </row>
    <row r="8" ht="19.5" customHeight="1">
      <c r="A8" s="7"/>
      <c r="B8" s="7"/>
      <c r="C8" s="7"/>
      <c r="D8" s="7"/>
      <c r="E8" s="7"/>
      <c r="F8" s="7"/>
      <c r="G8" s="7"/>
      <c r="H8" s="7"/>
      <c r="I8" s="7"/>
      <c r="J8" s="7"/>
      <c r="K8" s="7"/>
      <c r="L8" s="7"/>
      <c r="M8" s="7"/>
      <c r="N8" s="7"/>
      <c r="O8" s="7"/>
      <c r="P8" s="7"/>
      <c r="Q8" s="7"/>
      <c r="R8" s="7"/>
      <c r="S8" s="7"/>
      <c r="T8" s="7"/>
      <c r="U8" s="7"/>
      <c r="V8" s="7"/>
      <c r="W8" s="7"/>
      <c r="X8" s="7"/>
      <c r="Y8" s="7"/>
      <c r="Z8" s="7"/>
    </row>
    <row r="9" ht="19.5" customHeight="1">
      <c r="A9" s="7"/>
      <c r="B9" s="7"/>
      <c r="C9" s="7"/>
      <c r="D9" s="7"/>
      <c r="E9" s="7"/>
      <c r="F9" s="7"/>
      <c r="G9" s="7"/>
      <c r="H9" s="7"/>
      <c r="I9" s="7"/>
      <c r="J9" s="7"/>
      <c r="K9" s="7"/>
      <c r="L9" s="7"/>
      <c r="M9" s="7"/>
      <c r="N9" s="7"/>
      <c r="O9" s="7"/>
      <c r="P9" s="7"/>
      <c r="Q9" s="7"/>
      <c r="R9" s="7"/>
      <c r="S9" s="7"/>
      <c r="T9" s="7"/>
      <c r="U9" s="7"/>
      <c r="V9" s="7"/>
      <c r="W9" s="7"/>
      <c r="X9" s="7"/>
      <c r="Y9" s="7"/>
      <c r="Z9" s="7"/>
    </row>
    <row r="10" ht="19.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9.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9.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9.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M1"/>
  </mergeCells>
  <printOptions/>
  <pageMargins bottom="1.0" footer="0.0" header="0.0" left="1.0" right="1.0" top="1.0"/>
  <pageSetup orientation="portrait"/>
  <headerFooter>
    <oddFooter>&amp;C000000&amp;P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6.29"/>
    <col customWidth="1" min="2" max="13" width="5.0"/>
    <col customWidth="1" min="14" max="26" width="16.29"/>
  </cols>
  <sheetData>
    <row r="1" ht="27.0" customHeight="1">
      <c r="A1" s="6" t="s">
        <v>16</v>
      </c>
      <c r="N1" s="7"/>
      <c r="O1" s="7"/>
      <c r="P1" s="7"/>
      <c r="Q1" s="7"/>
      <c r="R1" s="7"/>
      <c r="S1" s="7"/>
      <c r="T1" s="7"/>
      <c r="U1" s="7"/>
      <c r="V1" s="7"/>
      <c r="W1" s="7"/>
      <c r="X1" s="7"/>
      <c r="Y1" s="7"/>
      <c r="Z1" s="7"/>
    </row>
    <row r="2" ht="57.75" customHeight="1">
      <c r="A2" s="43"/>
      <c r="B2" s="44" t="s">
        <v>97</v>
      </c>
      <c r="C2" s="44" t="s">
        <v>74</v>
      </c>
      <c r="D2" s="44" t="s">
        <v>75</v>
      </c>
      <c r="E2" s="44" t="s">
        <v>76</v>
      </c>
      <c r="F2" s="44" t="s">
        <v>77</v>
      </c>
      <c r="G2" s="44" t="s">
        <v>79</v>
      </c>
      <c r="H2" s="44" t="s">
        <v>80</v>
      </c>
      <c r="I2" s="44" t="s">
        <v>81</v>
      </c>
      <c r="J2" s="44" t="s">
        <v>82</v>
      </c>
      <c r="K2" s="44" t="s">
        <v>83</v>
      </c>
      <c r="L2" s="44" t="s">
        <v>98</v>
      </c>
      <c r="M2" s="44" t="s">
        <v>85</v>
      </c>
      <c r="N2" s="7"/>
      <c r="O2" s="7"/>
      <c r="P2" s="7"/>
      <c r="Q2" s="7"/>
      <c r="R2" s="7"/>
      <c r="S2" s="7"/>
      <c r="T2" s="7"/>
      <c r="U2" s="7"/>
      <c r="V2" s="7"/>
      <c r="W2" s="7"/>
      <c r="X2" s="7"/>
      <c r="Y2" s="7"/>
      <c r="Z2" s="7"/>
    </row>
    <row r="3" ht="32.25" customHeight="1">
      <c r="A3" s="45" t="s">
        <v>110</v>
      </c>
      <c r="B3" s="46">
        <v>50.0</v>
      </c>
      <c r="C3" s="47">
        <v>33.0</v>
      </c>
      <c r="D3" s="47">
        <v>1.0</v>
      </c>
      <c r="E3" s="47">
        <v>1.0</v>
      </c>
      <c r="F3" s="47">
        <v>0.0</v>
      </c>
      <c r="G3" s="47">
        <v>0.0</v>
      </c>
      <c r="H3" s="47">
        <v>0.0</v>
      </c>
      <c r="I3" s="47">
        <v>1.0</v>
      </c>
      <c r="J3" s="47">
        <v>35.0</v>
      </c>
      <c r="K3" s="47">
        <v>1.0</v>
      </c>
      <c r="L3" s="47">
        <v>0.0</v>
      </c>
      <c r="M3" s="47">
        <v>1.0</v>
      </c>
      <c r="N3" s="7"/>
      <c r="O3" s="7"/>
      <c r="P3" s="7"/>
      <c r="Q3" s="7"/>
      <c r="R3" s="7"/>
      <c r="S3" s="7"/>
      <c r="T3" s="7"/>
      <c r="U3" s="7"/>
      <c r="V3" s="7"/>
      <c r="W3" s="7"/>
      <c r="X3" s="7"/>
      <c r="Y3" s="7"/>
      <c r="Z3" s="7"/>
    </row>
    <row r="4" ht="19.5" customHeight="1">
      <c r="A4" s="48" t="s">
        <v>111</v>
      </c>
      <c r="B4" s="16">
        <v>75.0</v>
      </c>
      <c r="C4" s="17">
        <f>'Sauce recipes - Tomato sauce wi'!C4*2.5</f>
        <v>467.5</v>
      </c>
      <c r="D4" s="17">
        <f>'Sauce recipes - Tomato sauce wi'!D4*2.5</f>
        <v>2.5</v>
      </c>
      <c r="E4" s="17">
        <f>'Sauce recipes - Tomato sauce wi'!E4*2.5</f>
        <v>2.5</v>
      </c>
      <c r="F4" s="17">
        <f>'Sauce recipes - Tomato sauce wi'!F4*2.5</f>
        <v>10</v>
      </c>
      <c r="G4" s="17">
        <f>'Sauce recipes - Tomato sauce wi'!G4*2.5</f>
        <v>7.5</v>
      </c>
      <c r="H4" s="17">
        <f>'Sauce recipes - Tomato sauce wi'!H4*2.5</f>
        <v>0</v>
      </c>
      <c r="I4" s="17">
        <f>'Sauce recipes - Tomato sauce wi'!I4*2.5</f>
        <v>0</v>
      </c>
      <c r="J4" s="17">
        <f>'Sauce recipes - Tomato sauce wi'!J4*2.5</f>
        <v>77.5</v>
      </c>
      <c r="K4" s="17">
        <f>'Sauce recipes - Tomato sauce wi'!K4*2.5</f>
        <v>0</v>
      </c>
      <c r="L4" s="17">
        <f>'Sauce recipes - Tomato sauce wi'!L4*2.5</f>
        <v>2.5</v>
      </c>
      <c r="M4" s="17">
        <f>'Sauce recipes - Tomato sauce wi'!M4*2.5</f>
        <v>0</v>
      </c>
      <c r="N4" s="7"/>
      <c r="O4" s="7"/>
      <c r="P4" s="7"/>
      <c r="Q4" s="7"/>
      <c r="R4" s="7"/>
      <c r="S4" s="7"/>
      <c r="T4" s="7"/>
      <c r="U4" s="7"/>
      <c r="V4" s="7"/>
      <c r="W4" s="7"/>
      <c r="X4" s="7"/>
      <c r="Y4" s="7"/>
      <c r="Z4" s="7"/>
    </row>
    <row r="5" ht="31.5" customHeight="1">
      <c r="A5" s="48" t="s">
        <v>112</v>
      </c>
      <c r="B5" s="42" t="s">
        <v>95</v>
      </c>
      <c r="C5" s="17">
        <v>0.0</v>
      </c>
      <c r="D5" s="17">
        <v>0.0</v>
      </c>
      <c r="E5" s="17">
        <v>0.0</v>
      </c>
      <c r="F5" s="17">
        <v>0.0</v>
      </c>
      <c r="G5" s="17">
        <v>0.0</v>
      </c>
      <c r="H5" s="17">
        <v>0.0</v>
      </c>
      <c r="I5" s="17">
        <v>0.0</v>
      </c>
      <c r="J5" s="17">
        <v>0.0</v>
      </c>
      <c r="K5" s="17">
        <v>0.0</v>
      </c>
      <c r="L5" s="17">
        <v>0.0</v>
      </c>
      <c r="M5" s="17">
        <v>0.0</v>
      </c>
      <c r="N5" s="7"/>
      <c r="O5" s="7"/>
      <c r="P5" s="7"/>
      <c r="Q5" s="7"/>
      <c r="R5" s="7"/>
      <c r="S5" s="7"/>
      <c r="T5" s="7"/>
      <c r="U5" s="7"/>
      <c r="V5" s="7"/>
      <c r="W5" s="7"/>
      <c r="X5" s="7"/>
      <c r="Y5" s="7"/>
      <c r="Z5" s="7"/>
    </row>
    <row r="6" ht="19.5" customHeight="1">
      <c r="A6" s="48" t="s">
        <v>104</v>
      </c>
      <c r="B6" s="16"/>
      <c r="C6" s="17">
        <f t="shared" ref="C6:M6" si="1">SUM(C3:C5)</f>
        <v>500.5</v>
      </c>
      <c r="D6" s="17">
        <f t="shared" si="1"/>
        <v>3.5</v>
      </c>
      <c r="E6" s="17">
        <f t="shared" si="1"/>
        <v>3.5</v>
      </c>
      <c r="F6" s="17">
        <f t="shared" si="1"/>
        <v>10</v>
      </c>
      <c r="G6" s="17">
        <f t="shared" si="1"/>
        <v>7.5</v>
      </c>
      <c r="H6" s="17">
        <f t="shared" si="1"/>
        <v>0</v>
      </c>
      <c r="I6" s="17">
        <f t="shared" si="1"/>
        <v>1</v>
      </c>
      <c r="J6" s="17">
        <f t="shared" si="1"/>
        <v>112.5</v>
      </c>
      <c r="K6" s="17">
        <f t="shared" si="1"/>
        <v>1</v>
      </c>
      <c r="L6" s="17">
        <f t="shared" si="1"/>
        <v>2.5</v>
      </c>
      <c r="M6" s="17">
        <f t="shared" si="1"/>
        <v>1</v>
      </c>
      <c r="N6" s="7"/>
      <c r="O6" s="7"/>
      <c r="P6" s="7"/>
      <c r="Q6" s="7"/>
      <c r="R6" s="7"/>
      <c r="S6" s="7"/>
      <c r="T6" s="7"/>
      <c r="U6" s="7"/>
      <c r="V6" s="7"/>
      <c r="W6" s="7"/>
      <c r="X6" s="7"/>
      <c r="Y6" s="7"/>
      <c r="Z6" s="7"/>
    </row>
    <row r="7" ht="19.5" customHeight="1">
      <c r="A7" s="21"/>
      <c r="B7" s="16"/>
      <c r="C7" s="17"/>
      <c r="D7" s="17"/>
      <c r="E7" s="17"/>
      <c r="F7" s="17"/>
      <c r="G7" s="17"/>
      <c r="H7" s="17"/>
      <c r="I7" s="17"/>
      <c r="J7" s="17"/>
      <c r="K7" s="17"/>
      <c r="L7" s="17"/>
      <c r="M7" s="17"/>
      <c r="N7" s="7"/>
      <c r="O7" s="7"/>
      <c r="P7" s="7"/>
      <c r="Q7" s="7"/>
      <c r="R7" s="7"/>
      <c r="S7" s="7"/>
      <c r="T7" s="7"/>
      <c r="U7" s="7"/>
      <c r="V7" s="7"/>
      <c r="W7" s="7"/>
      <c r="X7" s="7"/>
      <c r="Y7" s="7"/>
      <c r="Z7" s="7"/>
    </row>
    <row r="8" ht="19.5" customHeight="1">
      <c r="A8" s="7"/>
      <c r="B8" s="7"/>
      <c r="C8" s="7"/>
      <c r="D8" s="7"/>
      <c r="E8" s="7"/>
      <c r="F8" s="7"/>
      <c r="G8" s="7"/>
      <c r="H8" s="7"/>
      <c r="I8" s="7"/>
      <c r="J8" s="7"/>
      <c r="K8" s="7"/>
      <c r="L8" s="7"/>
      <c r="M8" s="7"/>
      <c r="N8" s="7"/>
      <c r="O8" s="7"/>
      <c r="P8" s="7"/>
      <c r="Q8" s="7"/>
      <c r="R8" s="7"/>
      <c r="S8" s="7"/>
      <c r="T8" s="7"/>
      <c r="U8" s="7"/>
      <c r="V8" s="7"/>
      <c r="W8" s="7"/>
      <c r="X8" s="7"/>
      <c r="Y8" s="7"/>
      <c r="Z8" s="7"/>
    </row>
    <row r="9" ht="19.5" customHeight="1">
      <c r="A9" s="7"/>
      <c r="B9" s="7"/>
      <c r="C9" s="7"/>
      <c r="D9" s="7"/>
      <c r="E9" s="7"/>
      <c r="F9" s="7"/>
      <c r="G9" s="7"/>
      <c r="H9" s="7"/>
      <c r="I9" s="7"/>
      <c r="J9" s="7"/>
      <c r="K9" s="7"/>
      <c r="L9" s="7"/>
      <c r="M9" s="7"/>
      <c r="N9" s="7"/>
      <c r="O9" s="7"/>
      <c r="P9" s="7"/>
      <c r="Q9" s="7"/>
      <c r="R9" s="7"/>
      <c r="S9" s="7"/>
      <c r="T9" s="7"/>
      <c r="U9" s="7"/>
      <c r="V9" s="7"/>
      <c r="W9" s="7"/>
      <c r="X9" s="7"/>
      <c r="Y9" s="7"/>
      <c r="Z9" s="7"/>
    </row>
    <row r="10" ht="19.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9.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9.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9.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1">
    <mergeCell ref="A1:M1"/>
  </mergeCells>
  <printOptions/>
  <pageMargins bottom="1.0" footer="0.0" header="0.0" left="1.0" right="1.0" top="1.0"/>
  <pageSetup orientation="portrait"/>
  <headerFooter>
    <oddFooter>&amp;C000000&amp;P</oddFoot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26" width="16.29"/>
  </cols>
  <sheetData>
    <row r="1" ht="27.0" customHeight="1">
      <c r="A1" s="6" t="s">
        <v>8</v>
      </c>
      <c r="F1" s="7"/>
      <c r="G1" s="7"/>
      <c r="H1" s="7"/>
      <c r="I1" s="7"/>
      <c r="J1" s="7"/>
      <c r="K1" s="7"/>
      <c r="L1" s="7"/>
      <c r="M1" s="7"/>
      <c r="N1" s="7"/>
      <c r="O1" s="7"/>
      <c r="P1" s="7"/>
      <c r="Q1" s="7"/>
      <c r="R1" s="7"/>
      <c r="S1" s="7"/>
      <c r="T1" s="7"/>
      <c r="U1" s="7"/>
      <c r="V1" s="7"/>
      <c r="W1" s="7"/>
      <c r="X1" s="7"/>
      <c r="Y1" s="7"/>
      <c r="Z1" s="7"/>
    </row>
    <row r="2" ht="20.25" customHeight="1">
      <c r="A2" s="43"/>
      <c r="B2" s="43"/>
      <c r="C2" s="43"/>
      <c r="D2" s="43"/>
      <c r="E2" s="43"/>
      <c r="F2" s="7"/>
      <c r="G2" s="7"/>
      <c r="H2" s="7"/>
      <c r="I2" s="7"/>
      <c r="J2" s="7"/>
      <c r="K2" s="7"/>
      <c r="L2" s="7"/>
      <c r="M2" s="7"/>
      <c r="N2" s="7"/>
      <c r="O2" s="7"/>
      <c r="P2" s="7"/>
      <c r="Q2" s="7"/>
      <c r="R2" s="7"/>
      <c r="S2" s="7"/>
      <c r="T2" s="7"/>
      <c r="U2" s="7"/>
      <c r="V2" s="7"/>
      <c r="W2" s="7"/>
      <c r="X2" s="7"/>
      <c r="Y2" s="7"/>
      <c r="Z2" s="7"/>
    </row>
    <row r="3" ht="32.25" customHeight="1">
      <c r="A3" s="45" t="s">
        <v>113</v>
      </c>
      <c r="B3" s="51" t="s">
        <v>114</v>
      </c>
      <c r="C3" s="12"/>
      <c r="D3" s="12"/>
      <c r="E3" s="13"/>
      <c r="F3" s="7"/>
      <c r="G3" s="7"/>
      <c r="H3" s="7"/>
      <c r="I3" s="7"/>
      <c r="J3" s="7"/>
      <c r="K3" s="7"/>
      <c r="L3" s="7"/>
      <c r="M3" s="7"/>
      <c r="N3" s="7"/>
      <c r="O3" s="7"/>
      <c r="P3" s="7"/>
      <c r="Q3" s="7"/>
      <c r="R3" s="7"/>
      <c r="S3" s="7"/>
      <c r="T3" s="7"/>
      <c r="U3" s="7"/>
      <c r="V3" s="7"/>
      <c r="W3" s="7"/>
      <c r="X3" s="7"/>
      <c r="Y3" s="7"/>
      <c r="Z3" s="7"/>
    </row>
    <row r="4" ht="19.5" customHeight="1">
      <c r="A4" s="21"/>
      <c r="B4" s="42" t="s">
        <v>115</v>
      </c>
      <c r="C4" s="37" t="s">
        <v>116</v>
      </c>
      <c r="D4" s="37" t="s">
        <v>92</v>
      </c>
      <c r="E4" s="37" t="s">
        <v>117</v>
      </c>
      <c r="F4" s="7"/>
      <c r="G4" s="7"/>
      <c r="H4" s="7"/>
      <c r="I4" s="7"/>
      <c r="J4" s="7"/>
      <c r="K4" s="7"/>
      <c r="L4" s="7"/>
      <c r="M4" s="7"/>
      <c r="N4" s="7"/>
      <c r="O4" s="7"/>
      <c r="P4" s="7"/>
      <c r="Q4" s="7"/>
      <c r="R4" s="7"/>
      <c r="S4" s="7"/>
      <c r="T4" s="7"/>
      <c r="U4" s="7"/>
      <c r="V4" s="7"/>
      <c r="W4" s="7"/>
      <c r="X4" s="7"/>
      <c r="Y4" s="7"/>
      <c r="Z4" s="7"/>
    </row>
    <row r="5" ht="31.5" customHeight="1">
      <c r="A5" s="48" t="s">
        <v>118</v>
      </c>
      <c r="B5" s="42" t="s">
        <v>119</v>
      </c>
      <c r="C5" s="37" t="s">
        <v>120</v>
      </c>
      <c r="D5" s="37" t="s">
        <v>121</v>
      </c>
      <c r="E5" s="37" t="s">
        <v>122</v>
      </c>
      <c r="F5" s="7"/>
      <c r="G5" s="7"/>
      <c r="H5" s="7"/>
      <c r="I5" s="7"/>
      <c r="J5" s="7"/>
      <c r="K5" s="7"/>
      <c r="L5" s="7"/>
      <c r="M5" s="7"/>
      <c r="N5" s="7"/>
      <c r="O5" s="7"/>
      <c r="P5" s="7"/>
      <c r="Q5" s="7"/>
      <c r="R5" s="7"/>
      <c r="S5" s="7"/>
      <c r="T5" s="7"/>
      <c r="U5" s="7"/>
      <c r="V5" s="7"/>
      <c r="W5" s="7"/>
      <c r="X5" s="7"/>
      <c r="Y5" s="7"/>
      <c r="Z5" s="7"/>
    </row>
    <row r="6" ht="19.5" customHeight="1">
      <c r="A6" s="21"/>
      <c r="B6" s="16"/>
      <c r="C6" s="17"/>
      <c r="D6" s="17"/>
      <c r="E6" s="17"/>
      <c r="F6" s="7"/>
      <c r="G6" s="7"/>
      <c r="H6" s="7"/>
      <c r="I6" s="7"/>
      <c r="J6" s="7"/>
      <c r="K6" s="7"/>
      <c r="L6" s="7"/>
      <c r="M6" s="7"/>
      <c r="N6" s="7"/>
      <c r="O6" s="7"/>
      <c r="P6" s="7"/>
      <c r="Q6" s="7"/>
      <c r="R6" s="7"/>
      <c r="S6" s="7"/>
      <c r="T6" s="7"/>
      <c r="U6" s="7"/>
      <c r="V6" s="7"/>
      <c r="W6" s="7"/>
      <c r="X6" s="7"/>
      <c r="Y6" s="7"/>
      <c r="Z6" s="7"/>
    </row>
    <row r="7" ht="31.5" customHeight="1">
      <c r="A7" s="48" t="s">
        <v>123</v>
      </c>
      <c r="B7" s="42" t="s">
        <v>124</v>
      </c>
      <c r="C7" s="37" t="s">
        <v>125</v>
      </c>
      <c r="D7" s="17"/>
      <c r="E7" s="17"/>
      <c r="F7" s="7"/>
      <c r="G7" s="7"/>
      <c r="H7" s="7"/>
      <c r="I7" s="7"/>
      <c r="J7" s="7"/>
      <c r="K7" s="7"/>
      <c r="L7" s="7"/>
      <c r="M7" s="7"/>
      <c r="N7" s="7"/>
      <c r="O7" s="7"/>
      <c r="P7" s="7"/>
      <c r="Q7" s="7"/>
      <c r="R7" s="7"/>
      <c r="S7" s="7"/>
      <c r="T7" s="7"/>
      <c r="U7" s="7"/>
      <c r="V7" s="7"/>
      <c r="W7" s="7"/>
      <c r="X7" s="7"/>
      <c r="Y7" s="7"/>
      <c r="Z7" s="7"/>
    </row>
    <row r="8" ht="19.5" customHeight="1">
      <c r="A8" s="21"/>
      <c r="B8" s="52" t="s">
        <v>126</v>
      </c>
      <c r="C8" s="23"/>
      <c r="D8" s="23"/>
      <c r="E8" s="24"/>
      <c r="F8" s="7"/>
      <c r="G8" s="7"/>
      <c r="H8" s="7"/>
      <c r="I8" s="7"/>
      <c r="J8" s="7"/>
      <c r="K8" s="7"/>
      <c r="L8" s="7"/>
      <c r="M8" s="7"/>
      <c r="N8" s="7"/>
      <c r="O8" s="7"/>
      <c r="P8" s="7"/>
      <c r="Q8" s="7"/>
      <c r="R8" s="7"/>
      <c r="S8" s="7"/>
      <c r="T8" s="7"/>
      <c r="U8" s="7"/>
      <c r="V8" s="7"/>
      <c r="W8" s="7"/>
      <c r="X8" s="7"/>
      <c r="Y8" s="7"/>
      <c r="Z8" s="7"/>
    </row>
    <row r="9" ht="31.5" customHeight="1">
      <c r="A9" s="21"/>
      <c r="B9" s="52" t="s">
        <v>127</v>
      </c>
      <c r="C9" s="23"/>
      <c r="D9" s="23"/>
      <c r="E9" s="24"/>
      <c r="F9" s="7"/>
      <c r="G9" s="7"/>
      <c r="H9" s="7"/>
      <c r="I9" s="7"/>
      <c r="J9" s="7"/>
      <c r="K9" s="7"/>
      <c r="L9" s="7"/>
      <c r="M9" s="7"/>
      <c r="N9" s="7"/>
      <c r="O9" s="7"/>
      <c r="P9" s="7"/>
      <c r="Q9" s="7"/>
      <c r="R9" s="7"/>
      <c r="S9" s="7"/>
      <c r="T9" s="7"/>
      <c r="U9" s="7"/>
      <c r="V9" s="7"/>
      <c r="W9" s="7"/>
      <c r="X9" s="7"/>
      <c r="Y9" s="7"/>
      <c r="Z9" s="7"/>
    </row>
    <row r="10" ht="19.5" customHeight="1">
      <c r="A10" s="21"/>
      <c r="B10" s="52" t="s">
        <v>128</v>
      </c>
      <c r="C10" s="23"/>
      <c r="D10" s="23"/>
      <c r="E10" s="24"/>
      <c r="F10" s="7"/>
      <c r="G10" s="7"/>
      <c r="H10" s="7"/>
      <c r="I10" s="7"/>
      <c r="J10" s="7"/>
      <c r="K10" s="7"/>
      <c r="L10" s="7"/>
      <c r="M10" s="7"/>
      <c r="N10" s="7"/>
      <c r="O10" s="7"/>
      <c r="P10" s="7"/>
      <c r="Q10" s="7"/>
      <c r="R10" s="7"/>
      <c r="S10" s="7"/>
      <c r="T10" s="7"/>
      <c r="U10" s="7"/>
      <c r="V10" s="7"/>
      <c r="W10" s="7"/>
      <c r="X10" s="7"/>
      <c r="Y10" s="7"/>
      <c r="Z10" s="7"/>
    </row>
    <row r="11" ht="19.5" customHeight="1">
      <c r="A11" s="21"/>
      <c r="B11" s="16"/>
      <c r="C11" s="17"/>
      <c r="D11" s="17"/>
      <c r="E11" s="17"/>
      <c r="F11" s="7"/>
      <c r="G11" s="7"/>
      <c r="H11" s="7"/>
      <c r="I11" s="7"/>
      <c r="J11" s="7"/>
      <c r="K11" s="7"/>
      <c r="L11" s="7"/>
      <c r="M11" s="7"/>
      <c r="N11" s="7"/>
      <c r="O11" s="7"/>
      <c r="P11" s="7"/>
      <c r="Q11" s="7"/>
      <c r="R11" s="7"/>
      <c r="S11" s="7"/>
      <c r="T11" s="7"/>
      <c r="U11" s="7"/>
      <c r="V11" s="7"/>
      <c r="W11" s="7"/>
      <c r="X11" s="7"/>
      <c r="Y11" s="7"/>
      <c r="Z11" s="7"/>
    </row>
    <row r="12" ht="19.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9.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9.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9.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9.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9.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9.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9.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9.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9.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9.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9.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9.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9.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9.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9.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9.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9.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9.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9.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9.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9.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9.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9.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9.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9.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9.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9.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9.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9.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9.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9.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9.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9.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9.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9.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9.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9.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9.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9.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9.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9.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9.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9.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9.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9.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9.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9.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9.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9.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9.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9.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9.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9.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9.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9.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9.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9.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9.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9.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9.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9.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9.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9.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9.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9.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9.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9.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9.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9.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9.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9.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9.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9.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9.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9.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9.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9.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9.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9.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9.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9.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9.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9.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9.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9.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9.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9.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9.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9.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9.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9.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9.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9.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9.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9.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9.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9.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9.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9.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9.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9.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9.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9.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9.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9.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9.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9.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9.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9.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9.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9.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9.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9.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9.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9.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9.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9.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9.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9.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9.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9.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9.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9.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9.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9.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9.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9.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9.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9.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9.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9.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9.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9.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9.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9.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9.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9.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9.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9.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9.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9.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9.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9.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9.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9.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9.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9.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9.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9.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9.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9.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9.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9.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9.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9.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9.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9.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9.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9.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9.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9.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9.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9.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9.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9.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9.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9.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9.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9.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9.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9.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9.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9.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9.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9.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9.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9.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9.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9.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9.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9.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9.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9.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9.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9.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9.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9.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9.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9.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9.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9.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9.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9.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9.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9.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9.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9.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9.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9.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9.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9.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9.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9.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9.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9.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9.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9.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9.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9.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9.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9.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9.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9.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9.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9.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9.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9.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9.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9.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9.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9.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9.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9.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9.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9.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9.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9.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9.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9.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9.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9.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9.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9.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9.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9.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9.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9.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9.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9.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9.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9.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9.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9.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9.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9.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9.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9.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9.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9.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9.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9.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9.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9.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9.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9.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9.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9.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9.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9.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9.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9.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9.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9.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9.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9.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9.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9.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9.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9.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9.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9.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9.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9.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9.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9.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9.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9.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9.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9.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9.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9.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9.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9.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9.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9.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9.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9.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9.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9.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9.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9.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9.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9.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9.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9.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9.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9.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9.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9.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9.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9.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9.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9.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9.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9.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9.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9.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9.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9.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9.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9.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9.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9.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9.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9.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9.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9.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9.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9.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9.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9.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9.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9.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9.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9.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9.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9.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9.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9.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9.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9.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9.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9.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9.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9.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9.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9.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9.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9.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9.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9.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9.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9.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9.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9.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9.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9.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9.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9.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9.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9.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9.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9.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9.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9.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9.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9.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9.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9.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9.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9.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9.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9.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9.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9.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9.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9.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9.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9.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9.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9.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9.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9.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9.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9.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9.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9.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9.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9.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9.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9.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9.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9.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9.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9.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9.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9.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9.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9.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9.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9.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9.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9.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9.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9.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9.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9.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9.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9.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9.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9.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9.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9.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9.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9.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9.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9.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9.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9.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9.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9.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9.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9.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9.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9.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9.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9.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9.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9.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9.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9.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9.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9.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9.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9.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9.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9.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9.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9.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9.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9.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9.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9.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9.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9.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9.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9.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9.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9.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9.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9.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9.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9.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9.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9.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9.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9.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9.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9.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9.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9.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9.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9.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9.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9.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9.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9.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9.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9.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9.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9.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9.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9.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9.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9.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9.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9.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9.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9.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9.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9.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9.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9.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9.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9.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9.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9.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9.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9.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9.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9.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9.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9.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9.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9.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9.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9.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9.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9.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9.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9.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9.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9.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9.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9.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9.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9.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9.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9.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9.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9.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9.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9.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9.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9.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9.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9.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9.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9.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9.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9.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9.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9.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9.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9.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9.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9.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9.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9.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9.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9.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9.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9.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9.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9.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9.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9.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9.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9.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9.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9.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9.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9.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9.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9.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9.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9.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9.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9.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9.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9.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9.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9.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9.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9.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9.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9.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9.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9.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9.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9.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9.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9.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9.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9.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9.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9.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9.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9.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9.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9.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9.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9.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9.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9.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9.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9.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9.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9.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9.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9.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9.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9.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9.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9.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9.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9.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9.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9.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9.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9.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9.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9.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9.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9.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9.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9.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9.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9.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9.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9.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9.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9.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9.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9.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9.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9.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9.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9.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9.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9.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9.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9.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9.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9.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9.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9.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9.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9.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9.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9.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9.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9.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9.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9.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9.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9.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9.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9.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9.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9.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9.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9.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9.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9.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9.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9.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9.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9.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9.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9.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9.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9.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9.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9.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9.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9.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9.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9.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9.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9.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9.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9.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9.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9.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9.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9.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9.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9.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9.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9.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9.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9.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9.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9.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9.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9.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9.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9.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9.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9.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9.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9.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9.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9.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9.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9.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9.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9.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9.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9.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9.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9.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9.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9.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9.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9.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9.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9.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9.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9.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9.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9.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9.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9.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9.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9.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9.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9.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9.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9.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9.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9.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9.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9.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9.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9.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9.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9.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9.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9.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9.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9.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9.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9.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9.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9.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9.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9.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9.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9.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9.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9.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9.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9.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9.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9.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9.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9.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9.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9.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9.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9.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9.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9.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9.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9.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9.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9.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9.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9.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9.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9.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9.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9.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9.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9.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9.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9.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9.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9.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9.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9.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9.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9.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9.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9.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9.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9.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9.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9.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9.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9.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9.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9.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9.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9.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9.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9.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9.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9.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9.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9.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9.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9.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9.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9.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9.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9.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9.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9.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9.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9.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9.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9.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9.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9.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9.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9.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9.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9.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9.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9.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9.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9.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9.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9.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9.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9.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9.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9.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9.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9.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9.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9.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9.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9.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9.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9.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9.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9.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9.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9.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9.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9.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9.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9.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9.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9.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9.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9.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9.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9.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9.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9.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9.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9.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9.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9.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9.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9.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9.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9.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9.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9.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9.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9.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9.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9.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9.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9.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9.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9.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9.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9.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9.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9.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9.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9.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9.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9.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9.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9.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9.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9.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9.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9.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9.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9.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9.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9.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9.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9.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9.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9.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9.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9.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9.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9.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9.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9.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9.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9.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9.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9.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9.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9.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9.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9.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9.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9.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9.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9.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9.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9.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9.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9.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9.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9.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9.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9.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9.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9.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9.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9.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9.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9.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9.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9.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9.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9.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9.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9.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9.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9.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9.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9.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9.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9.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9.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9.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9.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9.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9.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9.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9.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9.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9.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9.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9.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9.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9.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9.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9.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9.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9.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9.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9.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9.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9.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9.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9.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9.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9.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9.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9.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9.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9.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9.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9.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9.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9.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9.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9.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9.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9.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9.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9.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9.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9.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9.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9.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9.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9.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9.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9.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9.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9.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9.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9.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9.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9.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9.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9.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9.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9.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9.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9.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9.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9.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9.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9.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9.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9.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9.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9.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9.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9.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9.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9.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9.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9.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9.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9.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9.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9.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9.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9.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9.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9.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9.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9.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9.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9.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9.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9.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9.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9.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sheetData>
  <mergeCells count="5">
    <mergeCell ref="A1:E1"/>
    <mergeCell ref="B3:E3"/>
    <mergeCell ref="B8:E8"/>
    <mergeCell ref="B9:E9"/>
    <mergeCell ref="B10:E10"/>
  </mergeCells>
  <printOptions/>
  <pageMargins bottom="1.0" footer="0.0" header="0.0" left="1.0" right="1.0" top="1.0"/>
  <pageSetup orientation="portrait"/>
  <headerFooter>
    <oddFooter>&amp;C000000&amp;P</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