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wnloads\"/>
    </mc:Choice>
  </mc:AlternateContent>
  <xr:revisionPtr revIDLastSave="0" documentId="13_ncr:1_{FBE40983-4B21-417F-B2EA-D598DDE32930}" xr6:coauthVersionLast="47" xr6:coauthVersionMax="47" xr10:uidLastSave="{00000000-0000-0000-0000-000000000000}"/>
  <bookViews>
    <workbookView xWindow="28680" yWindow="-45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<sst xmlns="http://schemas.openxmlformats.org/spreadsheetml/2006/main" count="41" uniqueCount="34">
  <si>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</si>
  <si>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</si>
  <si>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</si>
  <si>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</si>
  <si>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</si>
  <si>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</si>
  <si>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</si>
  <si>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</si>
  <si>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</si>
  <si>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</si>
  <si>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</si>
  <si>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</si>
  <si>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</si>
  <si>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</si>
  <si>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</si>
  <si>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</si>
  <si>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</si>
  <si>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</si>
  <si>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</si>
  <si>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</si>
  <si>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</si>
  <si>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</si>
  <si>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</si>
  <si>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</si>
  <si>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</si>
  <si>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</si>
  <si>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</si>
  <si>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</si>
  <si>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Sanchez Filipe Eithan</t>
  </si>
  <si>
    <t>P-Shoot Me up</t>
  </si>
  <si>
    <t>26.08.2024  à 13h10 au 30.08.2024 à 13h50</t>
  </si>
  <si>
    <t>créer todo list</t>
  </si>
  <si>
    <t>Création du modèle et du premier persona</t>
  </si>
  <si>
    <t>Début de la deuxième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</si>
</sst>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0.8666666666666667</c:v>
                </c:pt>
                <c:pt idx="1">
                  <c:v>0</c:v>
                </c:pt>
                <c:pt idx="2">
                  <c:v>0</c:v>
                </c:pt>
                <c:pt idx="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 heures 15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0</v>
      </c>
      <c r="D4" s="19">
        <f>SUBTOTAL(9,$D$7:$D$531)</f>
        <v>75</v>
      </c>
      <c r="E4" s="29">
        <f>SUM(C4:D4)</f>
        <v>75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20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 t="str">
        <f>IF(ISBLANK(B10),"",_xlfn.ISOWEEKNUM('Journal de travail'!$B10))</f>
        <v/>
      </c>
      <c r="B10" s="36"/>
      <c r="C10" s="37"/>
      <c r="D10" s="38"/>
      <c r="E10" s="39"/>
      <c r="F10" s="28"/>
      <c r="G10" s="45"/>
      <c r="M10" t="s">
        <v>3</v>
      </c>
      <c r="N10">
        <v>3</v>
      </c>
      <c r="O10">
        <v>10</v>
      </c>
    </row>
    <row r="11" spans="1:15" x14ac:dyDescent="0.25">
      <c r="A11" s="74" t="str">
        <f>IF(ISBLANK(B11),"",_xlfn.ISOWEEKNUM('Journal de travail'!$B11))</f>
        <v/>
      </c>
      <c r="B11" s="40"/>
      <c r="C11" s="41"/>
      <c r="D11" s="42"/>
      <c r="E11" s="43"/>
      <c r="F11" s="28"/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65</v>
      </c>
      <c r="C6">
        <f t="shared" ref="C6:C9" si="0">SUM(A6:B6)</f>
        <v>65</v>
      </c>
      <c r="E6" s="21" t="str">
        <f>'Journal de travail'!M8</f>
        <v>Analyse</v>
      </c>
      <c r="F6" s="50" t="str">
        <f>QUOTIENT(SUM(A6:B6),60)&amp;" h "&amp;TEXT(MOD(SUM(A6:B6),60), "00")&amp;" min"</f>
        <v>1 h 05 min</v>
      </c>
      <c r="G6" s="47">
        <f>SUM(A6:B6)/$C$10</f>
        <v>0.8666666666666667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>
        <f t="shared" ref="G7:G9" si="2">SUM(A7:B7)/$C$10</f>
        <v>0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10</v>
      </c>
      <c r="C9">
        <f t="shared" si="0"/>
        <v>10</v>
      </c>
      <c r="E9" s="23" t="str">
        <f>'Journal de travail'!M11</f>
        <v>Documentation</v>
      </c>
      <c r="F9" s="55" t="str">
        <f t="shared" si="1"/>
        <v>0 h 10 min</v>
      </c>
      <c r="G9" s="56">
        <f t="shared" si="2"/>
        <v>0.13333333333333333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75</v>
      </c>
      <c r="C10">
        <f>SUM(A10:B10)</f>
        <v>75</v>
      </c>
      <c r="E10" s="20" t="s">
        <v>18</v>
      </c>
      <c r="F10" s="50" t="str">
        <f t="shared" si="1"/>
        <v>1 h 15 min</v>
      </c>
      <c r="G10" s="57">
        <f>C10/C11</f>
        <v>1.4204545454545454E-2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2024-09-02T09:25:47Z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