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alph\Desktop\Research Latest\"/>
    </mc:Choice>
  </mc:AlternateContent>
  <xr:revisionPtr revIDLastSave="0" documentId="13_ncr:1_{A63D8D01-8F76-491D-8AA6-B8046D293D7B}" xr6:coauthVersionLast="47" xr6:coauthVersionMax="47" xr10:uidLastSave="{00000000-0000-0000-0000-000000000000}"/>
  <bookViews>
    <workbookView xWindow="-120" yWindow="-120" windowWidth="20730" windowHeight="11040" firstSheet="1" activeTab="1" xr2:uid="{3556874F-30A1-4A80-A821-A2D66FA9AA38}"/>
  </bookViews>
  <sheets>
    <sheet name="Demographic Profile" sheetId="1" r:id="rId1"/>
    <sheet name="Cause of Stress" sheetId="2" r:id="rId2"/>
    <sheet name="Traditional" sheetId="3" r:id="rId3"/>
    <sheet name="Online Learning" sheetId="4" r:id="rId4"/>
    <sheet name="Variable Matrix" sheetId="5" r:id="rId5"/>
    <sheet name="Research Analysis and SOP" sheetId="6" r:id="rId6"/>
  </sheets>
  <externalReferences>
    <externalReference r:id="rId7"/>
  </externalReferences>
  <definedNames>
    <definedName name="_Hlk104453551" localSheetId="4">'Variable Matrix'!$E$10</definedName>
    <definedName name="var.p">'Cause of Stress'!$C$64:$V$64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71" i="4" l="1"/>
  <c r="AB71" i="4"/>
  <c r="AC71" i="4"/>
  <c r="AA71" i="4"/>
  <c r="X71" i="4"/>
  <c r="Y71" i="4"/>
  <c r="W71" i="4"/>
  <c r="N71" i="4"/>
  <c r="O71" i="4"/>
  <c r="P71" i="4"/>
  <c r="Q71" i="4"/>
  <c r="R71" i="4"/>
  <c r="S71" i="4"/>
  <c r="T71" i="4"/>
  <c r="U71" i="4"/>
  <c r="M71" i="4"/>
  <c r="C71" i="4"/>
  <c r="D71" i="4"/>
  <c r="E71" i="4"/>
  <c r="F71" i="4"/>
  <c r="G71" i="4"/>
  <c r="H71" i="4"/>
  <c r="I71" i="4"/>
  <c r="J71" i="4"/>
  <c r="K71" i="4"/>
  <c r="B71" i="4"/>
  <c r="AB72" i="3"/>
  <c r="AA72" i="3"/>
  <c r="V72" i="3"/>
  <c r="W72" i="3"/>
  <c r="X72" i="3"/>
  <c r="Y72" i="3"/>
  <c r="U72" i="3"/>
  <c r="L72" i="3"/>
  <c r="M72" i="3"/>
  <c r="N72" i="3"/>
  <c r="O72" i="3"/>
  <c r="P72" i="3"/>
  <c r="Q72" i="3"/>
  <c r="R72" i="3"/>
  <c r="S72" i="3"/>
  <c r="K72" i="3"/>
  <c r="C72" i="3"/>
  <c r="D72" i="3"/>
  <c r="E72" i="3"/>
  <c r="F72" i="3"/>
  <c r="G72" i="3"/>
  <c r="H72" i="3"/>
  <c r="I72" i="3"/>
  <c r="B72" i="3"/>
  <c r="C77" i="2"/>
  <c r="C76" i="2"/>
  <c r="B72" i="2"/>
  <c r="V72" i="2" s="1"/>
  <c r="Q72" i="2"/>
  <c r="R72" i="2"/>
  <c r="S72" i="2"/>
  <c r="C72" i="2"/>
  <c r="D72" i="2"/>
  <c r="E72" i="2"/>
  <c r="F72" i="2"/>
  <c r="G72" i="2"/>
  <c r="H72" i="2"/>
  <c r="I72" i="2"/>
  <c r="J72" i="2"/>
  <c r="K72" i="2"/>
  <c r="L72" i="2"/>
  <c r="M72" i="2"/>
  <c r="N72" i="2"/>
  <c r="O72" i="2"/>
  <c r="P72" i="2"/>
  <c r="T72" i="2"/>
  <c r="U72" i="2"/>
  <c r="AN18" i="4"/>
  <c r="AN20" i="4" s="1"/>
  <c r="AE68" i="4"/>
  <c r="AE67" i="4"/>
  <c r="AE8" i="4"/>
  <c r="AE9" i="4"/>
  <c r="AE10" i="4"/>
  <c r="AE11" i="4"/>
  <c r="AE12" i="4"/>
  <c r="AE13" i="4"/>
  <c r="AE14" i="4"/>
  <c r="AE15" i="4"/>
  <c r="AE16" i="4"/>
  <c r="AE17" i="4"/>
  <c r="AE18" i="4"/>
  <c r="AE19" i="4"/>
  <c r="AE20" i="4"/>
  <c r="AE21" i="4"/>
  <c r="AE22" i="4"/>
  <c r="AE23" i="4"/>
  <c r="AE24" i="4"/>
  <c r="AE25" i="4"/>
  <c r="AE26" i="4"/>
  <c r="AE27" i="4"/>
  <c r="AE28" i="4"/>
  <c r="AE29" i="4"/>
  <c r="AE30" i="4"/>
  <c r="AE31" i="4"/>
  <c r="AE32" i="4"/>
  <c r="AE33" i="4"/>
  <c r="AE34" i="4"/>
  <c r="AE35" i="4"/>
  <c r="AE36" i="4"/>
  <c r="AE37" i="4"/>
  <c r="AE38" i="4"/>
  <c r="AE39" i="4"/>
  <c r="AE40" i="4"/>
  <c r="AE41" i="4"/>
  <c r="AE42" i="4"/>
  <c r="AE43" i="4"/>
  <c r="AE44" i="4"/>
  <c r="AE45" i="4"/>
  <c r="AE46" i="4"/>
  <c r="AE47" i="4"/>
  <c r="AE48" i="4"/>
  <c r="AE49" i="4"/>
  <c r="AE50" i="4"/>
  <c r="AE51" i="4"/>
  <c r="AE52" i="4"/>
  <c r="AE53" i="4"/>
  <c r="AE54" i="4"/>
  <c r="AE55" i="4"/>
  <c r="AE56" i="4"/>
  <c r="AE57" i="4"/>
  <c r="AE58" i="4"/>
  <c r="AE59" i="4"/>
  <c r="AE60" i="4"/>
  <c r="AE61" i="4"/>
  <c r="AE62" i="4"/>
  <c r="AE63" i="4"/>
  <c r="AE64" i="4"/>
  <c r="AE65" i="4"/>
  <c r="AE66" i="4"/>
  <c r="AE7" i="4"/>
  <c r="AD68" i="4"/>
  <c r="Z68" i="4"/>
  <c r="V68" i="4"/>
  <c r="L68" i="4"/>
  <c r="AC67" i="3"/>
  <c r="AK28" i="3"/>
  <c r="AK30" i="3" s="1"/>
  <c r="AC68" i="3"/>
  <c r="AB68" i="3"/>
  <c r="Z68" i="3"/>
  <c r="T68" i="3"/>
  <c r="J68" i="3"/>
  <c r="AC7"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8" i="3"/>
  <c r="V65" i="2"/>
  <c r="C65" i="2"/>
  <c r="D65" i="2"/>
  <c r="E65" i="2"/>
  <c r="F65" i="2"/>
  <c r="G65" i="2"/>
  <c r="H65" i="2"/>
  <c r="I65" i="2"/>
  <c r="J65" i="2"/>
  <c r="K65" i="2"/>
  <c r="L65" i="2"/>
  <c r="M65" i="2"/>
  <c r="N65" i="2"/>
  <c r="O65" i="2"/>
  <c r="P65" i="2"/>
  <c r="Q65" i="2"/>
  <c r="R65" i="2"/>
  <c r="S65" i="2"/>
  <c r="T65" i="2"/>
  <c r="U65" i="2"/>
  <c r="B65" i="2"/>
  <c r="C64" i="1"/>
  <c r="D64" i="1"/>
  <c r="B64" i="1"/>
  <c r="B65" i="1"/>
  <c r="E65" i="1" s="1"/>
  <c r="V64" i="2"/>
  <c r="E64" i="1"/>
  <c r="AE32" i="2"/>
  <c r="AE34" i="2" s="1"/>
  <c r="U64" i="2"/>
  <c r="T64" i="2"/>
  <c r="S64" i="2"/>
  <c r="R64" i="2"/>
  <c r="Q64" i="2"/>
  <c r="P64" i="2"/>
  <c r="O64" i="2"/>
  <c r="N64" i="2"/>
  <c r="M64" i="2"/>
  <c r="L64" i="2"/>
  <c r="K64" i="2"/>
  <c r="J64" i="2"/>
  <c r="I64" i="2"/>
  <c r="H64" i="2"/>
  <c r="F64" i="2"/>
  <c r="E64" i="2"/>
  <c r="D64" i="2"/>
  <c r="C64" i="2"/>
  <c r="B64" i="2"/>
  <c r="G64" i="2"/>
  <c r="C65" i="1"/>
  <c r="D65" i="1"/>
  <c r="N22" i="1" l="1"/>
  <c r="N24" i="1" s="1"/>
  <c r="Z66" i="3"/>
  <c r="T66" i="3"/>
  <c r="J66" i="3"/>
  <c r="Z65" i="3"/>
  <c r="T65" i="3"/>
  <c r="J65" i="3"/>
  <c r="Z64" i="3"/>
  <c r="T64" i="3"/>
  <c r="J64" i="3"/>
  <c r="Z63" i="3"/>
  <c r="T63" i="3"/>
  <c r="J63" i="3"/>
  <c r="Z62" i="3"/>
  <c r="T62" i="3"/>
  <c r="J62" i="3"/>
  <c r="Z61" i="3"/>
  <c r="T61" i="3"/>
  <c r="J61" i="3"/>
  <c r="Z60" i="3"/>
  <c r="T60" i="3"/>
  <c r="J60" i="3"/>
  <c r="Z59" i="3"/>
  <c r="T59" i="3"/>
  <c r="J59" i="3"/>
  <c r="Z58" i="3"/>
  <c r="T58" i="3"/>
  <c r="J58" i="3"/>
  <c r="Z57" i="3"/>
  <c r="T57" i="3"/>
  <c r="J57" i="3"/>
  <c r="Z56" i="3"/>
  <c r="T56" i="3"/>
  <c r="J56" i="3"/>
  <c r="Z55" i="3"/>
  <c r="T55" i="3"/>
  <c r="J55" i="3"/>
  <c r="Z54" i="3"/>
  <c r="T54" i="3"/>
  <c r="J54" i="3"/>
  <c r="Z53" i="3"/>
  <c r="T53" i="3"/>
  <c r="J53" i="3"/>
  <c r="Z52" i="3"/>
  <c r="T52" i="3"/>
  <c r="J52" i="3"/>
  <c r="Z51" i="3"/>
  <c r="T51" i="3"/>
  <c r="J51" i="3"/>
  <c r="Z50" i="3"/>
  <c r="T50" i="3"/>
  <c r="J50" i="3"/>
  <c r="Z49" i="3"/>
  <c r="T49" i="3"/>
  <c r="J49" i="3"/>
  <c r="Z48" i="3"/>
  <c r="T48" i="3"/>
  <c r="J48" i="3"/>
  <c r="Z47" i="3"/>
  <c r="T47" i="3"/>
  <c r="J47" i="3"/>
  <c r="Z46" i="3"/>
  <c r="T46" i="3"/>
  <c r="J46" i="3"/>
  <c r="Z45" i="3"/>
  <c r="T45" i="3"/>
  <c r="J45" i="3"/>
  <c r="Z44" i="3"/>
  <c r="T44" i="3"/>
  <c r="J44" i="3"/>
  <c r="Z43" i="3"/>
  <c r="T43" i="3"/>
  <c r="J43" i="3"/>
  <c r="Z42" i="3"/>
  <c r="T42" i="3"/>
  <c r="J42" i="3"/>
  <c r="Z41" i="3"/>
  <c r="T41" i="3"/>
  <c r="J41" i="3"/>
  <c r="Z40" i="3"/>
  <c r="T40" i="3"/>
  <c r="J40" i="3"/>
  <c r="Z39" i="3"/>
  <c r="T39" i="3"/>
  <c r="J39" i="3"/>
  <c r="Z38" i="3"/>
  <c r="T38" i="3"/>
  <c r="J38" i="3"/>
  <c r="Z37" i="3"/>
  <c r="T37" i="3"/>
  <c r="J37" i="3"/>
  <c r="Z36" i="3"/>
  <c r="T36" i="3"/>
  <c r="J36" i="3"/>
  <c r="Z35" i="3"/>
  <c r="T35" i="3"/>
  <c r="J35" i="3"/>
  <c r="Z34" i="3"/>
  <c r="T34" i="3"/>
  <c r="J34" i="3"/>
  <c r="Z33" i="3"/>
  <c r="T33" i="3"/>
  <c r="J33" i="3"/>
  <c r="Z32" i="3"/>
  <c r="T32" i="3"/>
  <c r="J32" i="3"/>
  <c r="Z31" i="3"/>
  <c r="T31" i="3"/>
  <c r="J31" i="3"/>
  <c r="Z30" i="3"/>
  <c r="T30" i="3"/>
  <c r="J30" i="3"/>
  <c r="Z29" i="3"/>
  <c r="T29" i="3"/>
  <c r="J29" i="3"/>
  <c r="Z28" i="3"/>
  <c r="T28" i="3"/>
  <c r="J28" i="3"/>
  <c r="Z27" i="3"/>
  <c r="T27" i="3"/>
  <c r="J27" i="3"/>
  <c r="Z26" i="3"/>
  <c r="T26" i="3"/>
  <c r="J26" i="3"/>
  <c r="Z25" i="3"/>
  <c r="T25" i="3"/>
  <c r="J25" i="3"/>
  <c r="Z24" i="3"/>
  <c r="T24" i="3"/>
  <c r="J24" i="3"/>
  <c r="Z23" i="3"/>
  <c r="T23" i="3"/>
  <c r="J23" i="3"/>
  <c r="Z22" i="3"/>
  <c r="T22" i="3"/>
  <c r="J22" i="3"/>
  <c r="Z21" i="3"/>
  <c r="T21" i="3"/>
  <c r="J21" i="3"/>
  <c r="Z20" i="3"/>
  <c r="T20" i="3"/>
  <c r="J20" i="3"/>
  <c r="Z19" i="3"/>
  <c r="T19" i="3"/>
  <c r="J19" i="3"/>
  <c r="Z18" i="3"/>
  <c r="T18" i="3"/>
  <c r="J18" i="3"/>
  <c r="Z17" i="3"/>
  <c r="T17" i="3"/>
  <c r="J17" i="3"/>
  <c r="Z16" i="3"/>
  <c r="T16" i="3"/>
  <c r="J16" i="3"/>
  <c r="Z15" i="3"/>
  <c r="T15" i="3"/>
  <c r="J15" i="3"/>
  <c r="Z14" i="3"/>
  <c r="T14" i="3"/>
  <c r="J14" i="3"/>
  <c r="Z13" i="3"/>
  <c r="T13" i="3"/>
  <c r="J13" i="3"/>
  <c r="Z12" i="3"/>
  <c r="T12" i="3"/>
  <c r="J12" i="3"/>
  <c r="Z11" i="3"/>
  <c r="T11" i="3"/>
  <c r="J11" i="3"/>
  <c r="Z10" i="3"/>
  <c r="T10" i="3"/>
  <c r="J10" i="3"/>
  <c r="Z9" i="3"/>
  <c r="T9" i="3"/>
  <c r="J9" i="3"/>
  <c r="Z8" i="3"/>
  <c r="T8" i="3"/>
  <c r="J8" i="3"/>
  <c r="Z7" i="3"/>
  <c r="T7" i="3"/>
  <c r="J7" i="3"/>
  <c r="L66" i="4"/>
  <c r="L65" i="4"/>
  <c r="L64" i="4"/>
  <c r="L63" i="4"/>
  <c r="L62" i="4"/>
  <c r="L61" i="4"/>
  <c r="L60" i="4"/>
  <c r="L59" i="4"/>
  <c r="L58" i="4"/>
  <c r="L57" i="4"/>
  <c r="L56" i="4"/>
  <c r="L55"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AD66" i="4"/>
  <c r="Z66" i="4"/>
  <c r="AD65" i="4"/>
  <c r="Z65" i="4"/>
  <c r="AD64" i="4"/>
  <c r="Z64" i="4"/>
  <c r="AD63" i="4"/>
  <c r="Z63" i="4"/>
  <c r="AD62" i="4"/>
  <c r="Z62" i="4"/>
  <c r="AD61" i="4"/>
  <c r="Z61" i="4"/>
  <c r="AD60" i="4"/>
  <c r="Z60" i="4"/>
  <c r="AD59" i="4"/>
  <c r="Z59" i="4"/>
  <c r="AD58" i="4"/>
  <c r="Z58" i="4"/>
  <c r="AD57" i="4"/>
  <c r="Z57" i="4"/>
  <c r="AD56" i="4"/>
  <c r="Z56" i="4"/>
  <c r="AD55" i="4"/>
  <c r="Z55" i="4"/>
  <c r="AD54" i="4"/>
  <c r="Z54" i="4"/>
  <c r="AD53" i="4"/>
  <c r="Z53" i="4"/>
  <c r="AD52" i="4"/>
  <c r="Z52" i="4"/>
  <c r="AD51" i="4"/>
  <c r="Z51" i="4"/>
  <c r="AD50" i="4"/>
  <c r="Z50" i="4"/>
  <c r="AD49" i="4"/>
  <c r="Z49" i="4"/>
  <c r="AD48" i="4"/>
  <c r="Z48" i="4"/>
  <c r="AD47" i="4"/>
  <c r="Z47" i="4"/>
  <c r="AD46" i="4"/>
  <c r="Z46" i="4"/>
  <c r="AD45" i="4"/>
  <c r="Z45" i="4"/>
  <c r="AD44" i="4"/>
  <c r="Z44" i="4"/>
  <c r="AD43" i="4"/>
  <c r="Z43" i="4"/>
  <c r="AD42" i="4"/>
  <c r="Z42" i="4"/>
  <c r="AD41" i="4"/>
  <c r="Z41" i="4"/>
  <c r="AD40" i="4"/>
  <c r="Z40" i="4"/>
  <c r="AD39" i="4"/>
  <c r="Z39" i="4"/>
  <c r="AD38" i="4"/>
  <c r="Z38" i="4"/>
  <c r="AD37" i="4"/>
  <c r="Z37" i="4"/>
  <c r="AD36" i="4"/>
  <c r="Z36" i="4"/>
  <c r="AD35" i="4"/>
  <c r="Z35" i="4"/>
  <c r="AD34" i="4"/>
  <c r="Z34" i="4"/>
  <c r="AD33" i="4"/>
  <c r="Z33" i="4"/>
  <c r="AD32" i="4"/>
  <c r="Z32" i="4"/>
  <c r="AD31" i="4"/>
  <c r="Z31" i="4"/>
  <c r="AD30" i="4"/>
  <c r="Z30" i="4"/>
  <c r="AD29" i="4"/>
  <c r="Z29" i="4"/>
  <c r="AD28" i="4"/>
  <c r="Z28" i="4"/>
  <c r="AD27" i="4"/>
  <c r="Z27" i="4"/>
  <c r="AD26" i="4"/>
  <c r="Z26" i="4"/>
  <c r="AD25" i="4"/>
  <c r="Z25" i="4"/>
  <c r="AD24" i="4"/>
  <c r="Z24" i="4"/>
  <c r="AD23" i="4"/>
  <c r="Z23" i="4"/>
  <c r="AD22" i="4"/>
  <c r="Z22" i="4"/>
  <c r="AD21" i="4"/>
  <c r="Z21" i="4"/>
  <c r="AD20" i="4"/>
  <c r="Z20" i="4"/>
  <c r="AD19" i="4"/>
  <c r="Z19" i="4"/>
  <c r="AD18" i="4"/>
  <c r="Z18" i="4"/>
  <c r="AD17" i="4"/>
  <c r="Z17" i="4"/>
  <c r="AD16" i="4"/>
  <c r="Z16" i="4"/>
  <c r="AD15" i="4"/>
  <c r="Z15" i="4"/>
  <c r="AD14" i="4"/>
  <c r="Z14" i="4"/>
  <c r="AD13" i="4"/>
  <c r="Z13" i="4"/>
  <c r="AD12" i="4"/>
  <c r="Z12" i="4"/>
  <c r="AD11" i="4"/>
  <c r="Z11" i="4"/>
  <c r="AD10" i="4"/>
  <c r="Z10" i="4"/>
  <c r="AD9" i="4"/>
  <c r="Z9" i="4"/>
  <c r="AD8" i="4"/>
  <c r="Z8" i="4"/>
  <c r="AD7" i="4"/>
  <c r="Z7" i="4"/>
  <c r="V66"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L54" i="4"/>
  <c r="L53" i="4"/>
  <c r="V63" i="2"/>
  <c r="V62" i="2"/>
  <c r="V61" i="2"/>
  <c r="V60" i="2"/>
  <c r="V59" i="2"/>
  <c r="V58" i="2"/>
  <c r="V57" i="2"/>
  <c r="V56" i="2"/>
  <c r="V55" i="2"/>
  <c r="V54" i="2"/>
  <c r="V53" i="2"/>
  <c r="V52" i="2"/>
  <c r="V51" i="2"/>
  <c r="V50" i="2"/>
  <c r="V49" i="2"/>
  <c r="V48" i="2"/>
  <c r="V47" i="2"/>
  <c r="V46" i="2"/>
  <c r="V45" i="2"/>
  <c r="V44" i="2"/>
  <c r="V43" i="2"/>
  <c r="V42" i="2"/>
  <c r="V41" i="2"/>
  <c r="V40" i="2"/>
  <c r="V39" i="2"/>
  <c r="V38" i="2"/>
  <c r="V37" i="2"/>
  <c r="V8"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7" i="2"/>
  <c r="V6" i="2"/>
  <c r="V5" i="2"/>
</calcChain>
</file>

<file path=xl/sharedStrings.xml><?xml version="1.0" encoding="utf-8"?>
<sst xmlns="http://schemas.openxmlformats.org/spreadsheetml/2006/main" count="392" uniqueCount="140">
  <si>
    <t xml:space="preserve">Demographic Profile </t>
  </si>
  <si>
    <t>Respondents</t>
  </si>
  <si>
    <t>A</t>
  </si>
  <si>
    <t>G</t>
  </si>
  <si>
    <t>C &amp; M</t>
  </si>
  <si>
    <t>Total</t>
  </si>
  <si>
    <t>Indicators</t>
  </si>
  <si>
    <t>C &amp; W</t>
  </si>
  <si>
    <t>17 Below</t>
  </si>
  <si>
    <t>18-21</t>
  </si>
  <si>
    <t>22-25</t>
  </si>
  <si>
    <t>26-28</t>
  </si>
  <si>
    <t>Male</t>
  </si>
  <si>
    <t>Female</t>
  </si>
  <si>
    <t>BSIE-IA</t>
  </si>
  <si>
    <t>BSIE-ICT</t>
  </si>
  <si>
    <t>BSIE-HE</t>
  </si>
  <si>
    <t>BTVTED-ANIMATION</t>
  </si>
  <si>
    <t>BTVTED-AUTOMOTIVE</t>
  </si>
  <si>
    <t>BTVTED-BCW</t>
  </si>
  <si>
    <t>BTVTED-COMPUTER</t>
  </si>
  <si>
    <t>BTVTED-ELECTRICAL</t>
  </si>
  <si>
    <t>BTVTED-ELECTRONICS</t>
  </si>
  <si>
    <t>BTVTED-FSM</t>
  </si>
  <si>
    <t>Quizes and Examination</t>
  </si>
  <si>
    <t>Assignment/Homework</t>
  </si>
  <si>
    <t>School Requirements/Projects</t>
  </si>
  <si>
    <t>Recitations</t>
  </si>
  <si>
    <t>Practicum Demonstration</t>
  </si>
  <si>
    <t>Presentation of Dances, songs, speech and etc</t>
  </si>
  <si>
    <t>Family Problems</t>
  </si>
  <si>
    <t>Conflict with Someone</t>
  </si>
  <si>
    <t>Arguments</t>
  </si>
  <si>
    <t>Home Responsibilities</t>
  </si>
  <si>
    <t>Finances/Allowances</t>
  </si>
  <si>
    <t>Poor Health</t>
  </si>
  <si>
    <t>Thesis Writing/Research</t>
  </si>
  <si>
    <t>Strict Parents</t>
  </si>
  <si>
    <t>Flag Ceremony</t>
  </si>
  <si>
    <t>Demanding Parents/ Guardians</t>
  </si>
  <si>
    <t>Low Performance in the class</t>
  </si>
  <si>
    <t>Failing Grades</t>
  </si>
  <si>
    <t>Far Location of Home</t>
  </si>
  <si>
    <t>Become Physically Weak</t>
  </si>
  <si>
    <t xml:space="preserve">     Cause of Stress in Academic Learning</t>
  </si>
  <si>
    <t>INDICATOR</t>
  </si>
  <si>
    <t>Never</t>
  </si>
  <si>
    <t>Almost Never</t>
  </si>
  <si>
    <t>Sometimes</t>
  </si>
  <si>
    <t>Fairly Often</t>
  </si>
  <si>
    <t>Very Often</t>
  </si>
  <si>
    <t>Q1</t>
  </si>
  <si>
    <t>Q2</t>
  </si>
  <si>
    <t>Q3</t>
  </si>
  <si>
    <t>Q4</t>
  </si>
  <si>
    <t>Q5</t>
  </si>
  <si>
    <t>Q6</t>
  </si>
  <si>
    <t>Q7</t>
  </si>
  <si>
    <t>Q8</t>
  </si>
  <si>
    <t>Q9</t>
  </si>
  <si>
    <t xml:space="preserve">Academic </t>
  </si>
  <si>
    <t>Psychosocial</t>
  </si>
  <si>
    <t>Health</t>
  </si>
  <si>
    <t>Financial</t>
  </si>
  <si>
    <t>Strongly Agree</t>
  </si>
  <si>
    <t>Agree</t>
  </si>
  <si>
    <t>Disagree</t>
  </si>
  <si>
    <t>Strongly Disagree</t>
  </si>
  <si>
    <t xml:space="preserve">                  Traditional Learning</t>
  </si>
  <si>
    <t>Q10</t>
  </si>
  <si>
    <t xml:space="preserve">Total </t>
  </si>
  <si>
    <t>Online Learning</t>
  </si>
  <si>
    <t>29-31</t>
  </si>
  <si>
    <t>Total=</t>
  </si>
  <si>
    <t>Academic</t>
  </si>
  <si>
    <t>Variables</t>
  </si>
  <si>
    <t>Description</t>
  </si>
  <si>
    <t>Values</t>
  </si>
  <si>
    <t>Internal Consistency</t>
  </si>
  <si>
    <t>K</t>
  </si>
  <si>
    <t>No. of items</t>
  </si>
  <si>
    <t>UNACCEPTABLE</t>
  </si>
  <si>
    <t>s^2y</t>
  </si>
  <si>
    <t>Sum item variance</t>
  </si>
  <si>
    <t>Variance of total score</t>
  </si>
  <si>
    <t>α</t>
  </si>
  <si>
    <t>Cronbach alpha</t>
  </si>
  <si>
    <t>Sum Variance of total score</t>
  </si>
  <si>
    <t>Σ s^2i</t>
  </si>
  <si>
    <t>Overall Total</t>
  </si>
  <si>
    <t>Poor</t>
  </si>
  <si>
    <t>Good</t>
  </si>
  <si>
    <t>Statements</t>
  </si>
  <si>
    <t>Mean</t>
  </si>
  <si>
    <t>Verbal Interpretation</t>
  </si>
  <si>
    <t>Legend</t>
  </si>
  <si>
    <t>1.00-1.79 Never</t>
  </si>
  <si>
    <t>1.80-2.81 Almost Never</t>
  </si>
  <si>
    <t>2.82-3.83 Sometimes</t>
  </si>
  <si>
    <t>3.84-4.85 Fairly Often</t>
  </si>
  <si>
    <t>4.86-5.87  Very Often</t>
  </si>
  <si>
    <t>1.00-1.79 Strongly Agree</t>
  </si>
  <si>
    <t>1.80- 2.80 Agree</t>
  </si>
  <si>
    <t>2.81-3.81 Disagree</t>
  </si>
  <si>
    <t>3.82-4.82 Strongly Disagree</t>
  </si>
  <si>
    <t>2.81-3.81  Disagree</t>
  </si>
  <si>
    <t>1.00-1.79  Strongly Agree</t>
  </si>
  <si>
    <t>Research Questions</t>
  </si>
  <si>
    <t>Variable</t>
  </si>
  <si>
    <t>Code</t>
  </si>
  <si>
    <t>Scale of Measurement</t>
  </si>
  <si>
    <t>Appropriate Statistics</t>
  </si>
  <si>
    <t>Age</t>
  </si>
  <si>
    <t>Gender</t>
  </si>
  <si>
    <t>Course and Major</t>
  </si>
  <si>
    <t xml:space="preserve"> 18-21 </t>
  </si>
  <si>
    <t xml:space="preserve">29-31 </t>
  </si>
  <si>
    <t>BTVTED-Animation</t>
  </si>
  <si>
    <t>BTVTED-Automotive</t>
  </si>
  <si>
    <t>BTVTED-Computer Programming</t>
  </si>
  <si>
    <t>BTVTED-Electrical</t>
  </si>
  <si>
    <t>BTVTED-Electronics</t>
  </si>
  <si>
    <t>Nominal</t>
  </si>
  <si>
    <t>Frequency And Percentage Count</t>
  </si>
  <si>
    <t>Causes of Stress</t>
  </si>
  <si>
    <t>Ordinal</t>
  </si>
  <si>
    <t>3.What are the causes of stress for the respondents in traditional learning?</t>
  </si>
  <si>
    <t>VARIABLE MATRIX</t>
  </si>
  <si>
    <t xml:space="preserve">  Strongly  Disagree</t>
  </si>
  <si>
    <r>
      <t>1.</t>
    </r>
    <r>
      <rPr>
        <sz val="7"/>
        <color theme="1"/>
        <rFont val="Arial"/>
        <family val="2"/>
      </rPr>
      <t xml:space="preserve">      </t>
    </r>
    <r>
      <rPr>
        <sz val="12"/>
        <color theme="1"/>
        <rFont val="Arial"/>
        <family val="2"/>
      </rPr>
      <t xml:space="preserve">What is the demographic profile of the respondents in terms of Age, Gender, Course and Major? </t>
    </r>
  </si>
  <si>
    <r>
      <t>2.</t>
    </r>
    <r>
      <rPr>
        <sz val="7"/>
        <color theme="1"/>
        <rFont val="Arial"/>
        <family val="2"/>
      </rPr>
      <t xml:space="preserve">      </t>
    </r>
    <r>
      <rPr>
        <sz val="12"/>
        <color theme="1"/>
        <rFont val="Arial"/>
        <family val="2"/>
      </rPr>
      <t>What are the causes of stress for the respondents in academic learning?</t>
    </r>
  </si>
  <si>
    <r>
      <t>4.</t>
    </r>
    <r>
      <rPr>
        <sz val="7"/>
        <color theme="1"/>
        <rFont val="Arial"/>
        <family val="2"/>
      </rPr>
      <t xml:space="preserve"> </t>
    </r>
    <r>
      <rPr>
        <sz val="12"/>
        <color theme="1"/>
        <rFont val="Arial"/>
        <family val="2"/>
      </rPr>
      <t>What are the causes of stress for the respondents in online learning?</t>
    </r>
  </si>
  <si>
    <t xml:space="preserve">
Specifically, this study sought to answer the following questions:
1.	What is the demographic profile of a student or of the participants in terms of?
a.	Name
b.	Age
c.	Gender
d.	Course and Major
2.	What are the causes of stress among the College of Industrial Education students?
3.	How do the students describe their stress level of traditional learning?  
4.	How do the students describe their stress level of online learning?  </t>
  </si>
  <si>
    <t>Specific Statement of the Problem</t>
  </si>
  <si>
    <t>Research Analysis</t>
  </si>
  <si>
    <t>Figure 1. Shows the overall data ages of the 3rd year student respondents in the College of Industrial Education at Technological University of the Philippines. Out of 60 respondents, 68% of the respondent’s total of 41 was a range of 18-21 years old, while 25% total of 15 was 22-25 years old, for the low rank of this data 5% range of 26-28 years old total of 3 respondents and 1.7% for the age of 29-31 years old total of 1 respondent. Overall, most of the respondents at Technological University were 18-21 years old in this study.</t>
  </si>
  <si>
    <t>Figure 1.2 represents the gender of the respondents in the College of Industrial Education at the Technological University of the Philippines. 50% of the respondents were male with a total of 30, while the other 50% were female with a total of 30 respondents. It was clearly showing the overall data for the gender of respondents in the College of Industrial education both male and female was the same.</t>
  </si>
  <si>
    <t>Figure 1.3 Shows the data for course and major in the College of Industrial Education at the Technological University of the Philippines. 62% of respondents is from BSIE-IA, while 22% of the respondents is from BSIE-ICT, 12% of the respondents is from BTVTED-FSM and 1.7% of respondents are from the BSIE-HE, BTVTED-AUTOMOTIVE, and BTVTED-COMPUTER they were same in the number of respondents. It was clearly stated that the course and major of the respondents in the College of Industrial Education who participated in this study is from Bachelor of Science in Industrial Education major in Industrial Arts (BSIE-IA)</t>
  </si>
  <si>
    <t>Demographic Profile</t>
  </si>
  <si>
    <t>Figure 2 about causes of stress in academic learning, 60 respondents from the College of Industrial Education answered about quizzes and recitations. It shows that 57% of the respondents chose "sometimes" while 27% of them selected "fairly often". Also, 13% of the respondents were selected "very often", and the remaining 3% were chosen "almost never". It was clearly stated that most of the respondents experienced moderate levels of stress according to perceived stress scale for Quizzes and Recitations.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</si>
</sst>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9" x14ac:knownFonts="1">
    <font>
      <sz val="11"/>
      <color theme="1"/>
      <name val="Calibri"/>
      <family val="2"/>
      <scheme val="minor"/>
    </font>
    <font>
      <b/>
      <sz val="11"/>
      <color theme="1"/>
      <name val="Calibri"/>
      <family val="2"/>
      <scheme val="minor"/>
    </font>
    <font>
      <b/>
      <sz val="18"/>
      <color theme="1"/>
      <name val="Arial"/>
      <family val="2"/>
    </font>
    <font>
      <sz val="11"/>
      <color theme="1"/>
      <name val="Arial"/>
      <family val="2"/>
    </font>
    <font>
      <b/>
      <sz val="12"/>
      <color theme="1"/>
      <name val="Arial"/>
      <family val="2"/>
    </font>
    <font>
      <b/>
      <sz val="11"/>
      <color theme="1"/>
      <name val="Arial"/>
      <family val="2"/>
    </font>
    <font>
      <b/>
      <sz val="16"/>
      <color theme="1"/>
      <name val="Arial"/>
      <family val="2"/>
    </font>
    <font>
      <sz val="22"/>
      <color theme="1"/>
      <name val="Arial"/>
      <family val="2"/>
    </font>
    <font>
      <sz val="8"/>
      <color theme="1"/>
      <name val="Arial"/>
      <family val="2"/>
    </font>
    <font>
      <sz val="8"/>
      <color theme="1"/>
      <name val="Calibri"/>
      <family val="2"/>
      <scheme val="minor"/>
    </font>
    <font>
      <sz val="28"/>
      <color theme="1"/>
      <name val="Arial"/>
      <family val="2"/>
    </font>
    <font>
      <b/>
      <sz val="12"/>
      <color theme="1"/>
      <name val="Calibri"/>
      <family val="2"/>
      <scheme val="minor"/>
    </font>
    <font>
      <sz val="12"/>
      <color theme="1"/>
      <name val="Arial"/>
      <family val="2"/>
    </font>
    <font>
      <sz val="12"/>
      <color theme="1"/>
      <name val="Calibri"/>
      <family val="2"/>
      <scheme val="minor"/>
    </font>
    <font>
      <b/>
      <sz val="26"/>
      <color theme="1"/>
      <name val="Calibri"/>
      <family val="2"/>
      <scheme val="minor"/>
    </font>
    <font>
      <b/>
      <sz val="28"/>
      <color theme="1"/>
      <name val="Arial"/>
      <family val="2"/>
    </font>
    <font>
      <sz val="12"/>
      <color rgb="FF000000"/>
      <name val="Calibri"/>
      <family val="2"/>
    </font>
    <font>
      <sz val="12"/>
      <name val="Calibri"/>
      <family val="2"/>
    </font>
    <font>
      <sz val="11"/>
      <color rgb="FF000000"/>
      <name val="Calibri"/>
    </font>
    <font>
      <sz val="11"/>
      <color rgb="FF000000"/>
      <name val="Calibri"/>
      <family val="2"/>
    </font>
    <font>
      <b/>
      <sz val="12"/>
      <color rgb="FF000000"/>
      <name val="Arial"/>
    </font>
    <font>
      <b/>
      <sz val="12"/>
      <name val="Calibri"/>
      <family val="2"/>
    </font>
    <font>
      <b/>
      <sz val="16"/>
      <color theme="1"/>
      <name val="Calibri"/>
      <family val="2"/>
      <scheme val="minor"/>
    </font>
    <font>
      <b/>
      <sz val="16"/>
      <color theme="1"/>
      <name val="Times New Roman"/>
      <family val="1"/>
    </font>
    <font>
      <sz val="7"/>
      <color theme="1"/>
      <name val="Times New Roman"/>
      <family val="1"/>
    </font>
    <font>
      <b/>
      <sz val="7"/>
      <color theme="1"/>
      <name val="Arial"/>
      <family val="2"/>
    </font>
    <font>
      <b/>
      <sz val="36"/>
      <color theme="1"/>
      <name val="Abadi"/>
      <family val="2"/>
    </font>
    <font>
      <sz val="7"/>
      <color theme="1"/>
      <name val="Arial"/>
      <family val="2"/>
    </font>
    <font>
      <sz val="18"/>
      <color theme="1"/>
      <name val="Arial"/>
      <family val="2"/>
    </font>
  </fonts>
  <fills count="23">
    <fill>
      <patternFill patternType="none"/>
    </fill>
    <fill>
      <patternFill patternType="gray125"/>
    </fill>
    <fill>
      <patternFill patternType="solid">
        <fgColor rgb="FF00B0F0"/>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5E0B3"/>
        <bgColor indexed="64"/>
      </patternFill>
    </fill>
    <fill>
      <patternFill patternType="solid">
        <fgColor rgb="FFA8D08E"/>
        <bgColor indexed="64"/>
      </patternFill>
    </fill>
    <fill>
      <patternFill patternType="solid">
        <fgColor rgb="FFFF99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s>
  <cellStyleXfs count="1">
    <xf numFmtId="0" fontId="0" fillId="0" borderId="0"/>
  </cellStyleXfs>
  <cellXfs count="130">
    <xf numFmtId="0" fontId="0" fillId="0" borderId="0" xfId="0"/>
    <xf numFmtId="0" fontId="0" fillId="0" borderId="0" xfId="0" applyAlignment="1">
      <alignment horizontal="center"/>
    </xf>
    <xf numFmtId="0" fontId="0" fillId="3" borderId="0" xfId="0" applyFill="1" applyAlignment="1">
      <alignment horizontal="center" vertical="center"/>
    </xf>
    <xf numFmtId="0" fontId="4" fillId="4" borderId="0" xfId="0" applyFont="1" applyFill="1"/>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5" fillId="4" borderId="0" xfId="0" applyFont="1" applyFill="1" applyAlignment="1">
      <alignment horizontal="center" vertical="center"/>
    </xf>
    <xf numFmtId="0" fontId="3" fillId="3" borderId="0" xfId="0" applyFont="1" applyFill="1" applyAlignment="1">
      <alignment horizontal="center" vertical="center"/>
    </xf>
    <xf numFmtId="0" fontId="3" fillId="5" borderId="0" xfId="0" applyFont="1" applyFill="1" applyAlignment="1">
      <alignment horizontal="center" vertical="center"/>
    </xf>
    <xf numFmtId="0" fontId="3" fillId="6" borderId="0" xfId="0" applyFont="1" applyFill="1" applyAlignment="1">
      <alignment horizontal="center" vertical="center"/>
    </xf>
    <xf numFmtId="0" fontId="0" fillId="7" borderId="0" xfId="0" applyFill="1" applyAlignment="1">
      <alignment horizontal="center"/>
    </xf>
    <xf numFmtId="0" fontId="0" fillId="10"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0" fillId="11" borderId="0" xfId="0" applyFill="1" applyAlignment="1">
      <alignment horizontal="center"/>
    </xf>
    <xf numFmtId="0" fontId="0" fillId="11" borderId="0" xfId="0" applyFill="1"/>
    <xf numFmtId="0" fontId="6" fillId="11" borderId="0" xfId="0" applyFont="1" applyFill="1" applyAlignment="1">
      <alignment horizontal="center"/>
    </xf>
    <xf numFmtId="0" fontId="4" fillId="14" borderId="0" xfId="0" applyFont="1" applyFill="1" applyAlignment="1">
      <alignment horizontal="center"/>
    </xf>
    <xf numFmtId="0" fontId="0" fillId="6" borderId="0" xfId="0" applyFill="1" applyAlignment="1">
      <alignment horizontal="center"/>
    </xf>
    <xf numFmtId="0" fontId="0" fillId="16" borderId="0" xfId="0" applyFill="1" applyAlignment="1">
      <alignment horizontal="center"/>
    </xf>
    <xf numFmtId="0" fontId="4" fillId="16" borderId="0" xfId="0" applyFont="1" applyFill="1" applyAlignment="1">
      <alignment horizontal="center"/>
    </xf>
    <xf numFmtId="0" fontId="0" fillId="17" borderId="0" xfId="0" applyFill="1" applyAlignment="1">
      <alignment horizontal="center"/>
    </xf>
    <xf numFmtId="0" fontId="0" fillId="17" borderId="0" xfId="0" applyFill="1"/>
    <xf numFmtId="0" fontId="8" fillId="14" borderId="0" xfId="0" applyFont="1" applyFill="1" applyAlignment="1">
      <alignment horizontal="center"/>
    </xf>
    <xf numFmtId="0" fontId="9" fillId="0" borderId="0" xfId="0" applyFont="1"/>
    <xf numFmtId="0" fontId="9" fillId="6" borderId="0" xfId="0" applyFont="1" applyFill="1" applyAlignment="1">
      <alignment horizontal="center"/>
    </xf>
    <xf numFmtId="0" fontId="0" fillId="5" borderId="0" xfId="0" applyFill="1"/>
    <xf numFmtId="0" fontId="4" fillId="5" borderId="0" xfId="0" applyFont="1" applyFill="1" applyAlignment="1">
      <alignment horizontal="center"/>
    </xf>
    <xf numFmtId="0" fontId="11" fillId="5" borderId="0" xfId="0" applyFont="1" applyFill="1" applyAlignment="1">
      <alignment horizontal="center"/>
    </xf>
    <xf numFmtId="0" fontId="5" fillId="4" borderId="0" xfId="0" applyFont="1" applyFill="1" applyAlignment="1">
      <alignment horizontal="center"/>
    </xf>
    <xf numFmtId="0" fontId="3" fillId="3"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1" fillId="0" borderId="0" xfId="0" applyFont="1"/>
    <xf numFmtId="0" fontId="4" fillId="13" borderId="0" xfId="0" applyFont="1" applyFill="1" applyAlignment="1">
      <alignment horizontal="center"/>
    </xf>
    <xf numFmtId="0" fontId="12" fillId="18" borderId="0" xfId="0" applyFont="1" applyFill="1"/>
    <xf numFmtId="0" fontId="12" fillId="19" borderId="0" xfId="0" applyFont="1" applyFill="1" applyAlignment="1">
      <alignment horizontal="center"/>
    </xf>
    <xf numFmtId="1" fontId="4" fillId="13" borderId="0" xfId="0" applyNumberFormat="1" applyFont="1" applyFill="1" applyAlignment="1">
      <alignment horizontal="center"/>
    </xf>
    <xf numFmtId="0" fontId="4" fillId="11" borderId="0" xfId="0" applyFont="1" applyFill="1" applyAlignment="1">
      <alignment horizontal="center"/>
    </xf>
    <xf numFmtId="0" fontId="12" fillId="11" borderId="0" xfId="0" applyFont="1" applyFill="1" applyAlignment="1">
      <alignment horizontal="center"/>
    </xf>
    <xf numFmtId="0" fontId="4" fillId="4" borderId="0" xfId="0" applyFont="1" applyFill="1" applyAlignment="1">
      <alignment horizontal="center"/>
    </xf>
    <xf numFmtId="0" fontId="4" fillId="3" borderId="0" xfId="0" applyFont="1" applyFill="1" applyAlignment="1">
      <alignment horizontal="center"/>
    </xf>
    <xf numFmtId="0" fontId="4" fillId="6" borderId="0" xfId="0" applyFont="1" applyFill="1" applyAlignment="1">
      <alignment horizontal="center"/>
    </xf>
    <xf numFmtId="0" fontId="0" fillId="15" borderId="0" xfId="0" applyFill="1" applyAlignment="1">
      <alignment horizontal="center"/>
    </xf>
    <xf numFmtId="0" fontId="0" fillId="3" borderId="0" xfId="0" applyFill="1" applyAlignment="1">
      <alignment horizontal="center"/>
    </xf>
    <xf numFmtId="0" fontId="13" fillId="0" borderId="0" xfId="0" applyFont="1" applyAlignment="1">
      <alignment horizontal="center"/>
    </xf>
    <xf numFmtId="0" fontId="12" fillId="0" borderId="0" xfId="0" applyFont="1" applyAlignment="1">
      <alignment horizontal="center"/>
    </xf>
    <xf numFmtId="0" fontId="13" fillId="6" borderId="0" xfId="0" applyFont="1" applyFill="1" applyAlignment="1">
      <alignment horizontal="center"/>
    </xf>
    <xf numFmtId="0" fontId="13" fillId="0" borderId="0" xfId="0" applyFont="1"/>
    <xf numFmtId="0" fontId="0" fillId="14" borderId="0" xfId="0" applyFill="1"/>
    <xf numFmtId="0" fontId="0" fillId="14" borderId="0" xfId="0" applyFill="1" applyAlignment="1">
      <alignment horizontal="center"/>
    </xf>
    <xf numFmtId="0" fontId="13" fillId="14" borderId="0" xfId="0" applyFont="1" applyFill="1" applyAlignment="1">
      <alignment horizontal="center"/>
    </xf>
    <xf numFmtId="0" fontId="12" fillId="14" borderId="0" xfId="0" applyFont="1" applyFill="1" applyAlignment="1">
      <alignment horizontal="center"/>
    </xf>
    <xf numFmtId="0" fontId="11" fillId="14" borderId="0" xfId="0" applyFont="1" applyFill="1" applyAlignment="1">
      <alignment horizontal="center"/>
    </xf>
    <xf numFmtId="0" fontId="16" fillId="0" borderId="0" xfId="0" applyFont="1" applyAlignment="1">
      <alignment horizontal="center"/>
    </xf>
    <xf numFmtId="0" fontId="16" fillId="20" borderId="0" xfId="0" applyFont="1" applyFill="1" applyAlignment="1">
      <alignment horizontal="center"/>
    </xf>
    <xf numFmtId="0" fontId="17" fillId="0" borderId="0" xfId="0" applyFont="1" applyAlignment="1">
      <alignment horizontal="center" vertical="center"/>
    </xf>
    <xf numFmtId="0" fontId="18" fillId="20" borderId="0" xfId="0" applyFont="1" applyFill="1" applyAlignment="1">
      <alignment horizontal="center"/>
    </xf>
    <xf numFmtId="0" fontId="19" fillId="0" borderId="0" xfId="0" applyFont="1" applyAlignment="1">
      <alignment horizontal="center"/>
    </xf>
    <xf numFmtId="0" fontId="19" fillId="20" borderId="0" xfId="0" applyFont="1" applyFill="1" applyAlignment="1">
      <alignment horizontal="center"/>
    </xf>
    <xf numFmtId="0" fontId="0" fillId="0" borderId="0" xfId="0" applyAlignment="1">
      <alignment horizontal="center" vertical="center"/>
    </xf>
    <xf numFmtId="0" fontId="19" fillId="17" borderId="0" xfId="0" applyFont="1" applyFill="1" applyAlignment="1">
      <alignment horizontal="center"/>
    </xf>
    <xf numFmtId="0" fontId="20" fillId="21" borderId="0" xfId="0" applyFont="1" applyFill="1" applyAlignment="1">
      <alignment horizontal="center"/>
    </xf>
    <xf numFmtId="0" fontId="16" fillId="11" borderId="0" xfId="0" applyFont="1" applyFill="1" applyAlignment="1">
      <alignment horizontal="center"/>
    </xf>
    <xf numFmtId="0" fontId="16" fillId="17" borderId="0" xfId="0" applyFont="1" applyFill="1" applyAlignment="1">
      <alignment horizontal="center"/>
    </xf>
    <xf numFmtId="0" fontId="21" fillId="16" borderId="0" xfId="0" applyFont="1" applyFill="1" applyAlignment="1">
      <alignment horizontal="center" vertical="center"/>
    </xf>
    <xf numFmtId="0" fontId="17" fillId="17" borderId="0" xfId="0" applyFont="1" applyFill="1" applyAlignment="1">
      <alignment horizontal="center" vertical="center"/>
    </xf>
    <xf numFmtId="0" fontId="22" fillId="0" borderId="0" xfId="0" applyFont="1"/>
    <xf numFmtId="0" fontId="4" fillId="13" borderId="0" xfId="0" applyNumberFormat="1" applyFont="1" applyFill="1" applyAlignment="1">
      <alignment horizontal="center"/>
    </xf>
    <xf numFmtId="164" fontId="4" fillId="13" borderId="0" xfId="0" applyNumberFormat="1" applyFont="1" applyFill="1" applyAlignment="1">
      <alignment horizontal="center"/>
    </xf>
    <xf numFmtId="0" fontId="0" fillId="3" borderId="0" xfId="0" applyFill="1"/>
    <xf numFmtId="0" fontId="4" fillId="3" borderId="0" xfId="0" applyFont="1" applyFill="1"/>
    <xf numFmtId="0" fontId="4" fillId="6" borderId="0" xfId="0" applyFont="1" applyFill="1"/>
    <xf numFmtId="0" fontId="0" fillId="15" borderId="0" xfId="0" applyFill="1"/>
    <xf numFmtId="0" fontId="12" fillId="15" borderId="0" xfId="0" applyFont="1" applyFill="1" applyAlignment="1">
      <alignment horizontal="center"/>
    </xf>
    <xf numFmtId="0" fontId="4" fillId="15" borderId="0" xfId="0" applyFont="1" applyFill="1" applyAlignment="1">
      <alignment horizontal="center"/>
    </xf>
    <xf numFmtId="2" fontId="0" fillId="0" borderId="0" xfId="0" applyNumberFormat="1" applyAlignment="1">
      <alignment horizontal="center"/>
    </xf>
    <xf numFmtId="2" fontId="1" fillId="0" borderId="0" xfId="0" applyNumberFormat="1" applyFont="1" applyAlignment="1">
      <alignment horizontal="center"/>
    </xf>
    <xf numFmtId="0" fontId="12" fillId="3" borderId="0" xfId="0" applyFont="1" applyFill="1" applyAlignment="1">
      <alignment horizontal="center"/>
    </xf>
    <xf numFmtId="0" fontId="0" fillId="6" borderId="0" xfId="0" applyFill="1" applyAlignment="1">
      <alignment horizontal="left"/>
    </xf>
    <xf numFmtId="2" fontId="12" fillId="0" borderId="0" xfId="0" applyNumberFormat="1" applyFont="1" applyAlignment="1">
      <alignment horizontal="center"/>
    </xf>
    <xf numFmtId="2" fontId="4" fillId="0" borderId="0" xfId="0" applyNumberFormat="1" applyFont="1" applyAlignment="1">
      <alignment horizontal="center"/>
    </xf>
    <xf numFmtId="2" fontId="12" fillId="0" borderId="0" xfId="0" applyNumberFormat="1" applyFont="1"/>
    <xf numFmtId="0" fontId="12" fillId="0" borderId="0" xfId="0" applyFont="1"/>
    <xf numFmtId="0" fontId="4"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2" fillId="0" borderId="7" xfId="0" applyFont="1" applyBorder="1" applyAlignment="1">
      <alignment horizontal="center" vertical="top" wrapText="1"/>
    </xf>
    <xf numFmtId="0" fontId="12" fillId="0" borderId="7" xfId="0" applyFont="1" applyBorder="1" applyAlignment="1">
      <alignment horizontal="center" vertical="center" wrapText="1"/>
    </xf>
    <xf numFmtId="0" fontId="3" fillId="0" borderId="7" xfId="0" applyFont="1" applyBorder="1" applyAlignment="1">
      <alignment vertical="top" wrapText="1"/>
    </xf>
    <xf numFmtId="0" fontId="12" fillId="0" borderId="7" xfId="0" applyFont="1" applyBorder="1" applyAlignment="1">
      <alignment vertical="center" wrapText="1"/>
    </xf>
    <xf numFmtId="0" fontId="3" fillId="0" borderId="6" xfId="0" applyFont="1" applyBorder="1" applyAlignment="1">
      <alignment vertical="top" wrapText="1"/>
    </xf>
    <xf numFmtId="0" fontId="12" fillId="0" borderId="6" xfId="0" applyFont="1" applyBorder="1" applyAlignment="1">
      <alignment horizontal="center" vertical="center" wrapText="1"/>
    </xf>
    <xf numFmtId="0" fontId="12" fillId="0" borderId="6" xfId="0" applyFont="1" applyBorder="1" applyAlignment="1">
      <alignment vertical="center" wrapText="1"/>
    </xf>
    <xf numFmtId="0" fontId="22" fillId="0" borderId="1" xfId="0" applyFont="1" applyBorder="1" applyAlignment="1">
      <alignment horizontal="center"/>
    </xf>
    <xf numFmtId="0" fontId="23" fillId="22" borderId="1" xfId="0" applyFont="1" applyFill="1" applyBorder="1" applyAlignment="1">
      <alignment horizontal="center" vertical="center"/>
    </xf>
    <xf numFmtId="0" fontId="22" fillId="22" borderId="1" xfId="0" applyFont="1" applyFill="1" applyBorder="1" applyAlignment="1">
      <alignment horizontal="center" vertical="center"/>
    </xf>
    <xf numFmtId="2" fontId="22" fillId="0" borderId="1" xfId="0" applyNumberFormat="1" applyFont="1" applyBorder="1" applyAlignment="1">
      <alignment horizontal="center"/>
    </xf>
    <xf numFmtId="0" fontId="2" fillId="2" borderId="0" xfId="0" applyFont="1" applyFill="1" applyAlignment="1">
      <alignment horizontal="center"/>
    </xf>
    <xf numFmtId="0" fontId="0" fillId="2" borderId="0" xfId="0" applyFill="1" applyAlignment="1">
      <alignment horizontal="center"/>
    </xf>
    <xf numFmtId="0" fontId="2" fillId="12" borderId="0" xfId="0" applyFont="1" applyFill="1" applyAlignment="1">
      <alignment horizontal="center"/>
    </xf>
    <xf numFmtId="0" fontId="1" fillId="12" borderId="0" xfId="0" applyFont="1" applyFill="1" applyAlignment="1">
      <alignment horizontal="center"/>
    </xf>
    <xf numFmtId="0" fontId="7" fillId="16" borderId="0" xfId="0" applyFont="1" applyFill="1" applyAlignment="1">
      <alignment horizontal="center"/>
    </xf>
    <xf numFmtId="0" fontId="0" fillId="16" borderId="0" xfId="0" applyFill="1" applyAlignment="1">
      <alignment horizontal="center"/>
    </xf>
    <xf numFmtId="0" fontId="10" fillId="15" borderId="0" xfId="0" applyFont="1" applyFill="1" applyAlignment="1">
      <alignment horizontal="center"/>
    </xf>
    <xf numFmtId="0" fontId="0" fillId="15" borderId="0" xfId="0" applyFill="1" applyAlignment="1">
      <alignment horizontal="center"/>
    </xf>
    <xf numFmtId="0" fontId="14" fillId="5" borderId="0" xfId="0" applyFont="1" applyFill="1" applyAlignment="1">
      <alignment horizontal="center"/>
    </xf>
    <xf numFmtId="0" fontId="0" fillId="5" borderId="0" xfId="0" applyFill="1" applyAlignment="1">
      <alignment horizontal="center"/>
    </xf>
    <xf numFmtId="0" fontId="15" fillId="3" borderId="0" xfId="0" applyFont="1" applyFill="1" applyAlignment="1">
      <alignment horizontal="center"/>
    </xf>
    <xf numFmtId="0" fontId="0" fillId="3" borderId="0" xfId="0" applyFill="1" applyAlignment="1">
      <alignment horizontal="center"/>
    </xf>
    <xf numFmtId="0" fontId="12" fillId="0" borderId="8"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4" xfId="0" applyFont="1" applyBorder="1" applyAlignment="1">
      <alignment horizontal="center" vertical="center" wrapText="1"/>
    </xf>
    <xf numFmtId="0" fontId="26"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left" vertical="top" wrapText="1"/>
    </xf>
    <xf numFmtId="0" fontId="12" fillId="0" borderId="0" xfId="0" applyFont="1" applyAlignment="1">
      <alignment horizontal="left" vertical="top" wrapText="1"/>
    </xf>
    <xf numFmtId="0" fontId="12" fillId="6" borderId="0" xfId="0" applyFont="1" applyFill="1" applyAlignment="1">
      <alignment horizontal="left" vertical="top" wrapText="1"/>
    </xf>
    <xf numFmtId="0" fontId="0" fillId="6" borderId="0" xfId="0" applyFill="1" applyAlignment="1">
      <alignment horizontal="left" vertical="top"/>
    </xf>
    <xf numFmtId="0" fontId="28" fillId="3" borderId="0" xfId="0" applyFont="1" applyFill="1" applyAlignment="1">
      <alignment horizontal="center"/>
    </xf>
    <xf numFmtId="0" fontId="4" fillId="0" borderId="0" xfId="0" applyFont="1"/>
    <xf numFmtId="0" fontId="13" fillId="0" borderId="0" xfId="0" applyFont="1" applyAlignment="1">
      <alignment horizontal="left" vertical="top" wrapText="1"/>
    </xf>
    <xf numFmtId="0" fontId="12" fillId="0" borderId="0" xfId="0" applyFont="1" applyAlignment="1">
      <alignment horizontal="left" wrapText="1"/>
    </xf>
    <xf numFmtId="0" fontId="7" fillId="3" borderId="0" xfId="0" applyFont="1" applyFill="1" applyAlignment="1">
      <alignment horizontal="center" vertical="center"/>
    </xf>
    <xf numFmtId="0" fontId="0" fillId="3"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[1]Sheet1!$B$1</c:f>
              <c:strCache>
                <c:ptCount val="1"/>
                <c:pt idx="0">
                  <c:v>#REF!</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752-4330-9097-BE2EF426910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752-4330-9097-BE2EF426910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752-4330-9097-BE2EF426910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752-4330-9097-BE2EF42691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[1]Sheet1!$A$2:$A$5</c:f>
              <c:strCache>
                <c:ptCount val="4"/>
                <c:pt idx="0">
                  <c:v>18-21 Years Old</c:v>
                </c:pt>
                <c:pt idx="1">
                  <c:v>22-25 Years Old</c:v>
                </c:pt>
                <c:pt idx="2">
                  <c:v>26-28 Years Old</c:v>
                </c:pt>
                <c:pt idx="3">
                  <c:v>29-31 Years Old</c:v>
                </c:pt>
              </c:strCache>
            </c:strRef>
          </c:cat>
          <c:val>
            <c:numRef>
              <c:f>[1]Sheet1!$B$2:$B$5</c:f>
              <c:numCache>
                <c:formatCode>General</c:formatCode>
                <c:ptCount val="4"/>
                <c:pt idx="0">
                  <c:v>41</c:v>
                </c:pt>
                <c:pt idx="1">
                  <c:v>15</c:v>
                </c:pt>
                <c:pt idx="2">
                  <c:v>3</c:v>
                </c:pt>
                <c:pt idx="3">
                  <c:v>1</c:v>
                </c:pt>
              </c:numCache>
            </c:numRef>
          </c:val>
          <c:extLst>
            <c:ext xmlns:c16="http://schemas.microsoft.com/office/drawing/2014/chart" uri="{C3380CC4-5D6E-409C-BE32-E72D297353CC}">
              <c16:uniqueId val="{00000008-6752-4330-9097-BE2EF4269107}"/>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[1]Sheet1!$B$1</c:f>
              <c:strCache>
                <c:ptCount val="1"/>
                <c:pt idx="0">
                  <c:v>#REF!</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BB1-4E3D-BDF1-C7DF849AA2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BB1-4E3D-BDF1-C7DF849AA2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[1]Sheet1!$A$2:$A$3</c:f>
              <c:strCache>
                <c:ptCount val="2"/>
                <c:pt idx="0">
                  <c:v>Male</c:v>
                </c:pt>
                <c:pt idx="1">
                  <c:v>Female</c:v>
                </c:pt>
              </c:strCache>
            </c:strRef>
          </c:cat>
          <c:val>
            <c:numRef>
              <c:f>[1]Sheet1!$B$2:$B$3</c:f>
              <c:numCache>
                <c:formatCode>General</c:formatCode>
                <c:ptCount val="2"/>
                <c:pt idx="0">
                  <c:v>30</c:v>
                </c:pt>
                <c:pt idx="1">
                  <c:v>30</c:v>
                </c:pt>
              </c:numCache>
            </c:numRef>
          </c:val>
          <c:extLst>
            <c:ext xmlns:c16="http://schemas.microsoft.com/office/drawing/2014/chart" uri="{C3380CC4-5D6E-409C-BE32-E72D297353CC}">
              <c16:uniqueId val="{00000004-1BB1-4E3D-BDF1-C7DF849AA27E}"/>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Course and Major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[1]Sheet1!$B$1</c:f>
              <c:strCache>
                <c:ptCount val="1"/>
                <c:pt idx="0">
                  <c:v>#REF!</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7BA-4BDC-A94E-10D0D64068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7BA-4BDC-A94E-10D0D64068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7BA-4BDC-A94E-10D0D64068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7BA-4BDC-A94E-10D0D64068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7BA-4BDC-A94E-10D0D640685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F7BA-4BDC-A94E-10D0D64068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[1]Sheet1!$A$2:$A$7</c:f>
              <c:strCache>
                <c:ptCount val="6"/>
                <c:pt idx="0">
                  <c:v>BSIE-IA</c:v>
                </c:pt>
                <c:pt idx="1">
                  <c:v>BSIE-ICT</c:v>
                </c:pt>
                <c:pt idx="2">
                  <c:v>BSIE-HE</c:v>
                </c:pt>
                <c:pt idx="3">
                  <c:v>BTVTED-AUTOMOTIVE</c:v>
                </c:pt>
                <c:pt idx="4">
                  <c:v>BTVTED-COMPUTER</c:v>
                </c:pt>
                <c:pt idx="5">
                  <c:v>BTVTED-FSM</c:v>
                </c:pt>
              </c:strCache>
            </c:strRef>
          </c:cat>
          <c:val>
            <c:numRef>
              <c:f>[1]Sheet1!$B$2:$B$7</c:f>
              <c:numCache>
                <c:formatCode>General</c:formatCode>
                <c:ptCount val="6"/>
                <c:pt idx="0">
                  <c:v>37</c:v>
                </c:pt>
                <c:pt idx="1">
                  <c:v>13</c:v>
                </c:pt>
                <c:pt idx="2">
                  <c:v>1</c:v>
                </c:pt>
                <c:pt idx="3">
                  <c:v>1</c:v>
                </c:pt>
                <c:pt idx="4">
                  <c:v>1</c:v>
                </c:pt>
                <c:pt idx="5">
                  <c:v>7</c:v>
                </c:pt>
              </c:numCache>
            </c:numRef>
          </c:val>
          <c:extLst>
            <c:ext xmlns:c16="http://schemas.microsoft.com/office/drawing/2014/chart" uri="{C3380CC4-5D6E-409C-BE32-E72D297353CC}">
              <c16:uniqueId val="{0000000C-F7BA-4BDC-A94E-10D0D640685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PH"/>
              <a:t>Quizzes and Recitations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[1]Sheet1!$B$1</c:f>
              <c:strCache>
                <c:ptCount val="1"/>
                <c:pt idx="0">
                  <c:v>#REF!</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6BE-438E-B164-028757D4E09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6BE-438E-B164-028757D4E09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6BE-438E-B164-028757D4E09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6BE-438E-B164-028757D4E09E}"/>
              </c:ext>
            </c:extLst>
          </c:dPt>
          <c:dLbls>
            <c:dLbl>
              <c:idx val="0"/>
              <c:layout>
                <c:manualLayout>
                  <c:x val="0.12453773800786561"/>
                  <c:y val="2.1111549899660676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6BE-438E-B164-028757D4E09E}"/>
                </c:ext>
              </c:extLst>
            </c:dLbl>
            <c:dLbl>
              <c:idx val="3"/>
              <c:layout>
                <c:manualLayout>
                  <c:x val="7.1338511537134441E-2"/>
                  <c:y val="9.7881994535739328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6BE-438E-B164-028757D4E09E}"/>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[1]Sheet1!$A$2:$A$5</c:f>
              <c:strCache>
                <c:ptCount val="4"/>
                <c:pt idx="0">
                  <c:v>Almost Never</c:v>
                </c:pt>
                <c:pt idx="1">
                  <c:v>Sometimes</c:v>
                </c:pt>
                <c:pt idx="2">
                  <c:v>Fairly Often</c:v>
                </c:pt>
                <c:pt idx="3">
                  <c:v>Very Often</c:v>
                </c:pt>
              </c:strCache>
            </c:strRef>
          </c:cat>
          <c:val>
            <c:numRef>
              <c:f>[1]Sheet1!$B$2:$B$5</c:f>
              <c:numCache>
                <c:formatCode>General</c:formatCode>
                <c:ptCount val="4"/>
                <c:pt idx="0">
                  <c:v>2</c:v>
                </c:pt>
                <c:pt idx="1">
                  <c:v>34</c:v>
                </c:pt>
                <c:pt idx="2">
                  <c:v>16</c:v>
                </c:pt>
                <c:pt idx="3">
                  <c:v>8</c:v>
                </c:pt>
              </c:numCache>
            </c:numRef>
          </c:val>
          <c:extLst>
            <c:ext xmlns:c16="http://schemas.microsoft.com/office/drawing/2014/chart" uri="{C3380CC4-5D6E-409C-BE32-E72D297353CC}">
              <c16:uniqueId val="{00000008-56BE-438E-B164-028757D4E09E}"/>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1000125</xdr:colOff>
      <xdr:row>21</xdr:row>
      <xdr:rowOff>180975</xdr:rowOff>
    </xdr:from>
    <xdr:to>
      <xdr:col>8</xdr:col>
      <xdr:colOff>532130</xdr:colOff>
      <xdr:row>34</xdr:row>
      <xdr:rowOff>132080</xdr:rowOff>
    </xdr:to>
    <xdr:graphicFrame macro="">
      <xdr:nvGraphicFramePr>
        <xdr:cNvPr id="3" name="Chart 2">
          <a:extLst>
            <a:ext uri="{FF2B5EF4-FFF2-40B4-BE49-F238E27FC236}">
              <a16:creationId xmlns:a16="http://schemas.microsoft.com/office/drawing/2014/main" id="{DC538058-C63D-4EF9-88BC-4E10630C7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22</xdr:row>
      <xdr:rowOff>19050</xdr:rowOff>
    </xdr:from>
    <xdr:to>
      <xdr:col>17</xdr:col>
      <xdr:colOff>262890</xdr:colOff>
      <xdr:row>34</xdr:row>
      <xdr:rowOff>97790</xdr:rowOff>
    </xdr:to>
    <xdr:graphicFrame macro="">
      <xdr:nvGraphicFramePr>
        <xdr:cNvPr id="4" name="Chart 3">
          <a:extLst>
            <a:ext uri="{FF2B5EF4-FFF2-40B4-BE49-F238E27FC236}">
              <a16:creationId xmlns:a16="http://schemas.microsoft.com/office/drawing/2014/main" id="{A061DA99-3862-4C20-88E9-524B0E62A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22</xdr:row>
      <xdr:rowOff>0</xdr:rowOff>
    </xdr:from>
    <xdr:to>
      <xdr:col>26</xdr:col>
      <xdr:colOff>455930</xdr:colOff>
      <xdr:row>34</xdr:row>
      <xdr:rowOff>40822</xdr:rowOff>
    </xdr:to>
    <xdr:graphicFrame macro="">
      <xdr:nvGraphicFramePr>
        <xdr:cNvPr id="5" name="Chart 4">
          <a:extLst>
            <a:ext uri="{FF2B5EF4-FFF2-40B4-BE49-F238E27FC236}">
              <a16:creationId xmlns:a16="http://schemas.microsoft.com/office/drawing/2014/main" id="{BF477F89-BD05-47B2-9DDA-B56C11762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1510393</xdr:colOff>
      <xdr:row>56</xdr:row>
      <xdr:rowOff>0</xdr:rowOff>
    </xdr:from>
    <xdr:to>
      <xdr:col>9</xdr:col>
      <xdr:colOff>13608</xdr:colOff>
      <xdr:row>69</xdr:row>
      <xdr:rowOff>5080</xdr:rowOff>
    </xdr:to>
    <xdr:graphicFrame macro="">
      <xdr:nvGraphicFramePr>
        <xdr:cNvPr id="6" name="Chart 5">
          <a:extLst>
            <a:ext uri="{FF2B5EF4-FFF2-40B4-BE49-F238E27FC236}">
              <a16:creationId xmlns:a16="http://schemas.microsoft.com/office/drawing/2014/main" id="{B327F7C5-646D-4607-870E-25791F7FC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4DBA8-345B-4FF9-9288-E57C2F9385C2}">
  <dimension ref="A1:S70"/>
  <sheetViews>
    <sheetView topLeftCell="A25" zoomScale="50" zoomScaleNormal="50" workbookViewId="0">
      <selection activeCell="AK41" sqref="AK41"/>
    </sheetView>
  </sheetViews>
  <sheetFormatPr defaultRowHeight="15" x14ac:dyDescent="0.25"/>
  <cols>
    <col min="1" max="1" width="16.140625" customWidth="1"/>
    <col min="2" max="2" width="10.7109375" bestFit="1" customWidth="1"/>
    <col min="6" max="6" width="23.7109375" customWidth="1"/>
    <col min="7" max="7" width="10.140625" customWidth="1"/>
    <col min="12" max="12" width="25.140625" customWidth="1"/>
  </cols>
  <sheetData>
    <row r="1" spans="1:13" x14ac:dyDescent="0.25">
      <c r="A1" s="102" t="s">
        <v>0</v>
      </c>
      <c r="B1" s="103"/>
      <c r="C1" s="103"/>
      <c r="D1" s="103"/>
      <c r="E1" s="103"/>
    </row>
    <row r="2" spans="1:13" x14ac:dyDescent="0.25">
      <c r="A2" s="103"/>
      <c r="B2" s="103"/>
      <c r="C2" s="103"/>
      <c r="D2" s="103"/>
      <c r="E2" s="103"/>
    </row>
    <row r="3" spans="1:13" ht="15.75" x14ac:dyDescent="0.25">
      <c r="A3" s="3" t="s">
        <v>1</v>
      </c>
      <c r="B3" s="2" t="s">
        <v>2</v>
      </c>
      <c r="C3" s="5" t="s">
        <v>3</v>
      </c>
      <c r="D3" s="6" t="s">
        <v>4</v>
      </c>
      <c r="E3" s="4" t="s">
        <v>5</v>
      </c>
      <c r="G3" s="11" t="s">
        <v>6</v>
      </c>
    </row>
    <row r="4" spans="1:13" x14ac:dyDescent="0.25">
      <c r="A4" s="7">
        <v>1</v>
      </c>
      <c r="B4" s="8">
        <v>3</v>
      </c>
      <c r="C4" s="9">
        <v>2</v>
      </c>
      <c r="D4" s="10">
        <v>1</v>
      </c>
      <c r="E4" s="7">
        <v>6</v>
      </c>
      <c r="H4" s="12" t="s">
        <v>2</v>
      </c>
      <c r="I4" s="12"/>
      <c r="J4" s="12" t="s">
        <v>3</v>
      </c>
      <c r="K4" s="12"/>
      <c r="L4" s="12" t="s">
        <v>7</v>
      </c>
      <c r="M4" s="12"/>
    </row>
    <row r="5" spans="1:13" x14ac:dyDescent="0.25">
      <c r="A5" s="7">
        <v>2</v>
      </c>
      <c r="B5" s="8">
        <v>2</v>
      </c>
      <c r="C5" s="9">
        <v>2</v>
      </c>
      <c r="D5" s="10">
        <v>1</v>
      </c>
      <c r="E5" s="7">
        <v>5</v>
      </c>
      <c r="H5" s="13" t="s">
        <v>8</v>
      </c>
      <c r="I5" s="14">
        <v>1</v>
      </c>
      <c r="J5" s="13" t="s">
        <v>12</v>
      </c>
      <c r="K5" s="14">
        <v>1</v>
      </c>
      <c r="L5" s="13" t="s">
        <v>14</v>
      </c>
      <c r="M5" s="14">
        <v>1</v>
      </c>
    </row>
    <row r="6" spans="1:13" x14ac:dyDescent="0.25">
      <c r="A6" s="7">
        <v>3</v>
      </c>
      <c r="B6" s="8">
        <v>2</v>
      </c>
      <c r="C6" s="9">
        <v>2</v>
      </c>
      <c r="D6" s="10">
        <v>1</v>
      </c>
      <c r="E6" s="7">
        <v>5</v>
      </c>
      <c r="H6" s="13" t="s">
        <v>9</v>
      </c>
      <c r="I6" s="14">
        <v>2</v>
      </c>
      <c r="J6" s="13" t="s">
        <v>13</v>
      </c>
      <c r="K6" s="14">
        <v>2</v>
      </c>
      <c r="L6" s="13" t="s">
        <v>15</v>
      </c>
      <c r="M6" s="14">
        <v>2</v>
      </c>
    </row>
    <row r="7" spans="1:13" x14ac:dyDescent="0.25">
      <c r="A7" s="7">
        <v>4</v>
      </c>
      <c r="B7" s="8">
        <v>3</v>
      </c>
      <c r="C7" s="9">
        <v>2</v>
      </c>
      <c r="D7" s="10">
        <v>1</v>
      </c>
      <c r="E7" s="7">
        <v>6</v>
      </c>
      <c r="H7" s="13" t="s">
        <v>10</v>
      </c>
      <c r="I7" s="14">
        <v>3</v>
      </c>
      <c r="J7" s="13"/>
      <c r="K7" s="14"/>
      <c r="L7" s="13" t="s">
        <v>16</v>
      </c>
      <c r="M7" s="14">
        <v>3</v>
      </c>
    </row>
    <row r="8" spans="1:13" x14ac:dyDescent="0.25">
      <c r="A8" s="7">
        <v>5</v>
      </c>
      <c r="B8" s="8">
        <v>2</v>
      </c>
      <c r="C8" s="9">
        <v>1</v>
      </c>
      <c r="D8" s="10">
        <v>1</v>
      </c>
      <c r="E8" s="7">
        <v>4</v>
      </c>
      <c r="H8" s="13" t="s">
        <v>11</v>
      </c>
      <c r="I8" s="14">
        <v>4</v>
      </c>
      <c r="J8" s="13"/>
      <c r="K8" s="14"/>
      <c r="L8" s="13" t="s">
        <v>17</v>
      </c>
      <c r="M8" s="14">
        <v>4</v>
      </c>
    </row>
    <row r="9" spans="1:13" x14ac:dyDescent="0.25">
      <c r="A9" s="7">
        <v>6</v>
      </c>
      <c r="B9" s="8">
        <v>2</v>
      </c>
      <c r="C9" s="9">
        <v>2</v>
      </c>
      <c r="D9" s="10">
        <v>1</v>
      </c>
      <c r="E9" s="7">
        <v>5</v>
      </c>
      <c r="H9" s="13" t="s">
        <v>72</v>
      </c>
      <c r="I9" s="14">
        <v>5</v>
      </c>
      <c r="J9" s="13"/>
      <c r="K9" s="14"/>
      <c r="L9" s="13" t="s">
        <v>18</v>
      </c>
      <c r="M9" s="14">
        <v>5</v>
      </c>
    </row>
    <row r="10" spans="1:13" x14ac:dyDescent="0.25">
      <c r="A10" s="7">
        <v>7</v>
      </c>
      <c r="B10" s="8">
        <v>2</v>
      </c>
      <c r="C10" s="9">
        <v>2</v>
      </c>
      <c r="D10" s="10">
        <v>1</v>
      </c>
      <c r="E10" s="7">
        <v>5</v>
      </c>
      <c r="H10" s="13"/>
      <c r="I10" s="14"/>
      <c r="J10" s="13"/>
      <c r="K10" s="14"/>
      <c r="L10" s="13" t="s">
        <v>19</v>
      </c>
      <c r="M10" s="14">
        <v>6</v>
      </c>
    </row>
    <row r="11" spans="1:13" x14ac:dyDescent="0.25">
      <c r="A11" s="7">
        <v>8</v>
      </c>
      <c r="B11" s="8">
        <v>2</v>
      </c>
      <c r="C11" s="9">
        <v>2</v>
      </c>
      <c r="D11" s="10">
        <v>1</v>
      </c>
      <c r="E11" s="7">
        <v>5</v>
      </c>
      <c r="H11" s="13"/>
      <c r="I11" s="14"/>
      <c r="J11" s="13"/>
      <c r="K11" s="14"/>
      <c r="L11" s="13" t="s">
        <v>20</v>
      </c>
      <c r="M11" s="14">
        <v>7</v>
      </c>
    </row>
    <row r="12" spans="1:13" x14ac:dyDescent="0.25">
      <c r="A12" s="7">
        <v>9</v>
      </c>
      <c r="B12" s="8">
        <v>2</v>
      </c>
      <c r="C12" s="9">
        <v>2</v>
      </c>
      <c r="D12" s="10">
        <v>1</v>
      </c>
      <c r="E12" s="7">
        <v>5</v>
      </c>
      <c r="H12" s="13"/>
      <c r="I12" s="14"/>
      <c r="J12" s="13"/>
      <c r="K12" s="14"/>
      <c r="L12" s="13" t="s">
        <v>21</v>
      </c>
      <c r="M12" s="14">
        <v>8</v>
      </c>
    </row>
    <row r="13" spans="1:13" x14ac:dyDescent="0.25">
      <c r="A13" s="7">
        <v>10</v>
      </c>
      <c r="B13" s="8">
        <v>2</v>
      </c>
      <c r="C13" s="9">
        <v>1</v>
      </c>
      <c r="D13" s="10">
        <v>1</v>
      </c>
      <c r="E13" s="7">
        <v>4</v>
      </c>
      <c r="H13" s="13"/>
      <c r="I13" s="14"/>
      <c r="J13" s="13"/>
      <c r="K13" s="14"/>
      <c r="L13" s="13" t="s">
        <v>22</v>
      </c>
      <c r="M13" s="14">
        <v>9</v>
      </c>
    </row>
    <row r="14" spans="1:13" x14ac:dyDescent="0.25">
      <c r="A14" s="7">
        <v>11</v>
      </c>
      <c r="B14" s="8">
        <v>2</v>
      </c>
      <c r="C14" s="9">
        <v>2</v>
      </c>
      <c r="D14" s="10">
        <v>10</v>
      </c>
      <c r="E14" s="7">
        <v>14</v>
      </c>
      <c r="H14" s="13"/>
      <c r="I14" s="14"/>
      <c r="J14" s="13"/>
      <c r="K14" s="14"/>
      <c r="L14" s="13" t="s">
        <v>23</v>
      </c>
      <c r="M14" s="14">
        <v>10</v>
      </c>
    </row>
    <row r="15" spans="1:13" x14ac:dyDescent="0.25">
      <c r="A15" s="7">
        <v>12</v>
      </c>
      <c r="B15" s="8">
        <v>3</v>
      </c>
      <c r="C15" s="9">
        <v>1</v>
      </c>
      <c r="D15" s="10">
        <v>1</v>
      </c>
      <c r="E15" s="7">
        <v>5</v>
      </c>
      <c r="H15" s="13"/>
      <c r="I15" s="14"/>
      <c r="J15" s="13"/>
      <c r="K15" s="14"/>
      <c r="L15" s="13"/>
      <c r="M15" s="14"/>
    </row>
    <row r="16" spans="1:13" x14ac:dyDescent="0.25">
      <c r="A16" s="7">
        <v>13</v>
      </c>
      <c r="B16" s="8">
        <v>3</v>
      </c>
      <c r="C16" s="9">
        <v>2</v>
      </c>
      <c r="D16" s="10">
        <v>1</v>
      </c>
      <c r="E16" s="7">
        <v>6</v>
      </c>
    </row>
    <row r="17" spans="1:19" x14ac:dyDescent="0.25">
      <c r="A17" s="7">
        <v>14</v>
      </c>
      <c r="B17" s="8">
        <v>2</v>
      </c>
      <c r="C17" s="9">
        <v>2</v>
      </c>
      <c r="D17" s="10">
        <v>10</v>
      </c>
      <c r="E17" s="7">
        <v>14</v>
      </c>
    </row>
    <row r="18" spans="1:19" x14ac:dyDescent="0.25">
      <c r="A18" s="7">
        <v>15</v>
      </c>
      <c r="B18" s="8">
        <v>3</v>
      </c>
      <c r="C18" s="9">
        <v>1</v>
      </c>
      <c r="D18" s="10">
        <v>1</v>
      </c>
      <c r="E18" s="7">
        <v>5</v>
      </c>
    </row>
    <row r="19" spans="1:19" x14ac:dyDescent="0.25">
      <c r="A19" s="7">
        <v>16</v>
      </c>
      <c r="B19" s="8">
        <v>3</v>
      </c>
      <c r="C19" s="9">
        <v>2</v>
      </c>
      <c r="D19" s="10">
        <v>1</v>
      </c>
      <c r="E19" s="7">
        <v>6</v>
      </c>
    </row>
    <row r="20" spans="1:19" ht="21" x14ac:dyDescent="0.35">
      <c r="A20" s="7">
        <v>17</v>
      </c>
      <c r="B20" s="8">
        <v>2</v>
      </c>
      <c r="C20" s="9">
        <v>1</v>
      </c>
      <c r="D20" s="10">
        <v>1</v>
      </c>
      <c r="E20" s="7">
        <v>4</v>
      </c>
      <c r="I20" s="98" t="s">
        <v>75</v>
      </c>
      <c r="J20" s="98"/>
      <c r="K20" s="98" t="s">
        <v>76</v>
      </c>
      <c r="L20" s="98"/>
      <c r="M20" s="98"/>
      <c r="N20" s="98" t="s">
        <v>77</v>
      </c>
      <c r="O20" s="98"/>
      <c r="P20" s="98" t="s">
        <v>78</v>
      </c>
      <c r="Q20" s="98"/>
      <c r="R20" s="98"/>
      <c r="S20" s="98"/>
    </row>
    <row r="21" spans="1:19" ht="21" x14ac:dyDescent="0.35">
      <c r="A21" s="7">
        <v>18</v>
      </c>
      <c r="B21" s="8">
        <v>2</v>
      </c>
      <c r="C21" s="9">
        <v>2</v>
      </c>
      <c r="D21" s="10">
        <v>1</v>
      </c>
      <c r="E21" s="7">
        <v>5</v>
      </c>
      <c r="I21" s="98" t="s">
        <v>79</v>
      </c>
      <c r="J21" s="98"/>
      <c r="K21" s="98" t="s">
        <v>80</v>
      </c>
      <c r="L21" s="98"/>
      <c r="M21" s="98"/>
      <c r="N21" s="98">
        <v>3</v>
      </c>
      <c r="O21" s="98"/>
      <c r="P21" s="99" t="s">
        <v>81</v>
      </c>
      <c r="Q21" s="100"/>
      <c r="R21" s="100"/>
      <c r="S21" s="100"/>
    </row>
    <row r="22" spans="1:19" ht="21" x14ac:dyDescent="0.35">
      <c r="A22" s="7">
        <v>19</v>
      </c>
      <c r="B22" s="8">
        <v>2</v>
      </c>
      <c r="C22" s="9">
        <v>1</v>
      </c>
      <c r="D22" s="10">
        <v>1</v>
      </c>
      <c r="E22" s="7">
        <v>4</v>
      </c>
      <c r="I22" s="98" t="s">
        <v>82</v>
      </c>
      <c r="J22" s="98"/>
      <c r="K22" s="98" t="s">
        <v>83</v>
      </c>
      <c r="L22" s="98"/>
      <c r="M22" s="98"/>
      <c r="N22" s="101">
        <f>SUM(B65:D65)</f>
        <v>9.1752777777777776</v>
      </c>
      <c r="O22" s="101"/>
      <c r="P22" s="100"/>
      <c r="Q22" s="100"/>
      <c r="R22" s="100"/>
      <c r="S22" s="100"/>
    </row>
    <row r="23" spans="1:19" ht="21" x14ac:dyDescent="0.35">
      <c r="A23" s="7">
        <v>20</v>
      </c>
      <c r="B23" s="8">
        <v>2</v>
      </c>
      <c r="C23" s="9">
        <v>2</v>
      </c>
      <c r="D23" s="10">
        <v>3</v>
      </c>
      <c r="E23" s="7">
        <v>7</v>
      </c>
      <c r="I23" s="98" t="s">
        <v>88</v>
      </c>
      <c r="J23" s="98"/>
      <c r="K23" s="98" t="s">
        <v>87</v>
      </c>
      <c r="L23" s="98"/>
      <c r="M23" s="98"/>
      <c r="N23" s="101">
        <v>8.6300000000000008</v>
      </c>
      <c r="O23" s="101"/>
      <c r="P23" s="100"/>
      <c r="Q23" s="100"/>
      <c r="R23" s="100"/>
      <c r="S23" s="100"/>
    </row>
    <row r="24" spans="1:19" ht="21" x14ac:dyDescent="0.35">
      <c r="A24" s="7">
        <v>21</v>
      </c>
      <c r="B24" s="8">
        <v>2</v>
      </c>
      <c r="C24" s="9">
        <v>2</v>
      </c>
      <c r="D24" s="10">
        <v>1</v>
      </c>
      <c r="E24" s="7">
        <v>5</v>
      </c>
      <c r="I24" s="98" t="s">
        <v>85</v>
      </c>
      <c r="J24" s="98"/>
      <c r="K24" s="98" t="s">
        <v>86</v>
      </c>
      <c r="L24" s="98"/>
      <c r="M24" s="98"/>
      <c r="N24" s="101">
        <f>(N21/(N21-1))*(1-N22/N23)</f>
        <v>-9.4775975280030789E-2</v>
      </c>
      <c r="O24" s="101"/>
      <c r="P24" s="100"/>
      <c r="Q24" s="100"/>
      <c r="R24" s="100"/>
      <c r="S24" s="100"/>
    </row>
    <row r="25" spans="1:19" ht="21" x14ac:dyDescent="0.35">
      <c r="A25" s="7">
        <v>22</v>
      </c>
      <c r="B25" s="8">
        <v>2</v>
      </c>
      <c r="C25" s="9">
        <v>2</v>
      </c>
      <c r="D25" s="10">
        <v>2</v>
      </c>
      <c r="E25" s="7">
        <v>6</v>
      </c>
      <c r="I25" s="68"/>
      <c r="J25" s="68"/>
      <c r="K25" s="68"/>
      <c r="L25" s="68"/>
      <c r="M25" s="68"/>
      <c r="N25" s="68"/>
      <c r="O25" s="68"/>
      <c r="P25" s="68"/>
      <c r="Q25" s="68"/>
      <c r="R25" s="68"/>
      <c r="S25" s="68"/>
    </row>
    <row r="26" spans="1:19" x14ac:dyDescent="0.25">
      <c r="A26" s="7">
        <v>23</v>
      </c>
      <c r="B26" s="8">
        <v>3</v>
      </c>
      <c r="C26" s="9">
        <v>2</v>
      </c>
      <c r="D26" s="10">
        <v>2</v>
      </c>
      <c r="E26" s="7">
        <v>7</v>
      </c>
    </row>
    <row r="27" spans="1:19" x14ac:dyDescent="0.25">
      <c r="A27" s="7">
        <v>24</v>
      </c>
      <c r="B27" s="8">
        <v>2</v>
      </c>
      <c r="C27" s="9">
        <v>2</v>
      </c>
      <c r="D27" s="10">
        <v>2</v>
      </c>
      <c r="E27" s="7">
        <v>6</v>
      </c>
    </row>
    <row r="28" spans="1:19" x14ac:dyDescent="0.25">
      <c r="A28" s="7">
        <v>25</v>
      </c>
      <c r="B28" s="8">
        <v>2</v>
      </c>
      <c r="C28" s="9">
        <v>2</v>
      </c>
      <c r="D28" s="10">
        <v>10</v>
      </c>
      <c r="E28" s="7">
        <v>14</v>
      </c>
    </row>
    <row r="29" spans="1:19" x14ac:dyDescent="0.25">
      <c r="A29" s="7">
        <v>26</v>
      </c>
      <c r="B29" s="8">
        <v>2</v>
      </c>
      <c r="C29" s="9">
        <v>2</v>
      </c>
      <c r="D29" s="10">
        <v>10</v>
      </c>
      <c r="E29" s="7">
        <v>14</v>
      </c>
    </row>
    <row r="30" spans="1:19" x14ac:dyDescent="0.25">
      <c r="A30" s="7">
        <v>27</v>
      </c>
      <c r="B30" s="8">
        <v>2</v>
      </c>
      <c r="C30" s="9">
        <v>2</v>
      </c>
      <c r="D30" s="10">
        <v>2</v>
      </c>
      <c r="E30" s="7">
        <v>6</v>
      </c>
    </row>
    <row r="31" spans="1:19" x14ac:dyDescent="0.25">
      <c r="A31" s="7">
        <v>28</v>
      </c>
      <c r="B31" s="8">
        <v>3</v>
      </c>
      <c r="C31" s="9">
        <v>2</v>
      </c>
      <c r="D31" s="10">
        <v>2</v>
      </c>
      <c r="E31" s="7">
        <v>7</v>
      </c>
    </row>
    <row r="32" spans="1:19" x14ac:dyDescent="0.25">
      <c r="A32" s="7">
        <v>29</v>
      </c>
      <c r="B32" s="8">
        <v>2</v>
      </c>
      <c r="C32" s="9">
        <v>2</v>
      </c>
      <c r="D32" s="10">
        <v>2</v>
      </c>
      <c r="E32" s="7">
        <v>6</v>
      </c>
    </row>
    <row r="33" spans="1:5" x14ac:dyDescent="0.25">
      <c r="A33" s="7">
        <v>30</v>
      </c>
      <c r="B33" s="8">
        <v>2</v>
      </c>
      <c r="C33" s="9">
        <v>2</v>
      </c>
      <c r="D33" s="10">
        <v>2</v>
      </c>
      <c r="E33" s="7">
        <v>6</v>
      </c>
    </row>
    <row r="34" spans="1:5" x14ac:dyDescent="0.25">
      <c r="A34" s="7">
        <v>31</v>
      </c>
      <c r="B34" s="8">
        <v>3</v>
      </c>
      <c r="C34" s="9">
        <v>1</v>
      </c>
      <c r="D34" s="10">
        <v>2</v>
      </c>
      <c r="E34" s="7">
        <v>6</v>
      </c>
    </row>
    <row r="35" spans="1:5" x14ac:dyDescent="0.25">
      <c r="A35" s="7">
        <v>32</v>
      </c>
      <c r="B35" s="8">
        <v>2</v>
      </c>
      <c r="C35" s="9">
        <v>1</v>
      </c>
      <c r="D35" s="10">
        <v>5</v>
      </c>
      <c r="E35" s="7">
        <v>8</v>
      </c>
    </row>
    <row r="36" spans="1:5" x14ac:dyDescent="0.25">
      <c r="A36" s="7">
        <v>33</v>
      </c>
      <c r="B36" s="8">
        <v>2</v>
      </c>
      <c r="C36" s="9">
        <v>2</v>
      </c>
      <c r="D36" s="10">
        <v>10</v>
      </c>
      <c r="E36" s="7">
        <v>14</v>
      </c>
    </row>
    <row r="37" spans="1:5" x14ac:dyDescent="0.25">
      <c r="A37" s="30">
        <v>34</v>
      </c>
      <c r="B37" s="31">
        <v>2</v>
      </c>
      <c r="C37" s="32">
        <v>2</v>
      </c>
      <c r="D37" s="33">
        <v>10</v>
      </c>
      <c r="E37" s="30">
        <v>14</v>
      </c>
    </row>
    <row r="38" spans="1:5" x14ac:dyDescent="0.25">
      <c r="A38" s="30">
        <v>35</v>
      </c>
      <c r="B38" s="31">
        <v>2</v>
      </c>
      <c r="C38" s="32">
        <v>1</v>
      </c>
      <c r="D38" s="33">
        <v>2</v>
      </c>
      <c r="E38" s="30">
        <v>5</v>
      </c>
    </row>
    <row r="39" spans="1:5" x14ac:dyDescent="0.25">
      <c r="A39" s="30">
        <v>36</v>
      </c>
      <c r="B39" s="31">
        <v>2</v>
      </c>
      <c r="C39" s="32">
        <v>2</v>
      </c>
      <c r="D39" s="33">
        <v>1</v>
      </c>
      <c r="E39" s="30">
        <v>5</v>
      </c>
    </row>
    <row r="40" spans="1:5" x14ac:dyDescent="0.25">
      <c r="A40" s="30">
        <v>37</v>
      </c>
      <c r="B40" s="31">
        <v>4</v>
      </c>
      <c r="C40" s="32">
        <v>2</v>
      </c>
      <c r="D40" s="33">
        <v>1</v>
      </c>
      <c r="E40" s="30">
        <v>7</v>
      </c>
    </row>
    <row r="41" spans="1:5" x14ac:dyDescent="0.25">
      <c r="A41" s="30">
        <v>38</v>
      </c>
      <c r="B41" s="31">
        <v>3</v>
      </c>
      <c r="C41" s="32">
        <v>2</v>
      </c>
      <c r="D41" s="33">
        <v>1</v>
      </c>
      <c r="E41" s="30">
        <v>6</v>
      </c>
    </row>
    <row r="42" spans="1:5" x14ac:dyDescent="0.25">
      <c r="A42" s="30">
        <v>39</v>
      </c>
      <c r="B42" s="31">
        <v>4</v>
      </c>
      <c r="C42" s="32">
        <v>1</v>
      </c>
      <c r="D42" s="33">
        <v>1</v>
      </c>
      <c r="E42" s="30">
        <v>6</v>
      </c>
    </row>
    <row r="43" spans="1:5" x14ac:dyDescent="0.25">
      <c r="A43" s="30">
        <v>40</v>
      </c>
      <c r="B43" s="31">
        <v>4</v>
      </c>
      <c r="C43" s="32">
        <v>2</v>
      </c>
      <c r="D43" s="33">
        <v>1</v>
      </c>
      <c r="E43" s="30">
        <v>7</v>
      </c>
    </row>
    <row r="44" spans="1:5" x14ac:dyDescent="0.25">
      <c r="A44" s="30">
        <v>41</v>
      </c>
      <c r="B44" s="31">
        <v>2</v>
      </c>
      <c r="C44" s="32">
        <v>1</v>
      </c>
      <c r="D44" s="33">
        <v>1</v>
      </c>
      <c r="E44" s="30">
        <v>4</v>
      </c>
    </row>
    <row r="45" spans="1:5" x14ac:dyDescent="0.25">
      <c r="A45" s="30">
        <v>42</v>
      </c>
      <c r="B45" s="31">
        <v>3</v>
      </c>
      <c r="C45" s="32">
        <v>1</v>
      </c>
      <c r="D45" s="33">
        <v>1</v>
      </c>
      <c r="E45" s="30">
        <v>5</v>
      </c>
    </row>
    <row r="46" spans="1:5" x14ac:dyDescent="0.25">
      <c r="A46" s="30">
        <v>43</v>
      </c>
      <c r="B46" s="31">
        <v>3</v>
      </c>
      <c r="C46" s="32">
        <v>1</v>
      </c>
      <c r="D46" s="33">
        <v>1</v>
      </c>
      <c r="E46" s="30">
        <v>5</v>
      </c>
    </row>
    <row r="47" spans="1:5" x14ac:dyDescent="0.25">
      <c r="A47" s="30">
        <v>44</v>
      </c>
      <c r="B47" s="31">
        <v>2</v>
      </c>
      <c r="C47" s="32">
        <v>1</v>
      </c>
      <c r="D47" s="33">
        <v>1</v>
      </c>
      <c r="E47" s="30">
        <v>4</v>
      </c>
    </row>
    <row r="48" spans="1:5" x14ac:dyDescent="0.25">
      <c r="A48" s="30">
        <v>45</v>
      </c>
      <c r="B48" s="31">
        <v>2</v>
      </c>
      <c r="C48" s="32">
        <v>1</v>
      </c>
      <c r="D48" s="33">
        <v>10</v>
      </c>
      <c r="E48" s="30">
        <v>13</v>
      </c>
    </row>
    <row r="49" spans="1:7" x14ac:dyDescent="0.25">
      <c r="A49" s="30">
        <v>46</v>
      </c>
      <c r="B49" s="31">
        <v>2</v>
      </c>
      <c r="C49" s="32">
        <v>1</v>
      </c>
      <c r="D49" s="33">
        <v>1</v>
      </c>
      <c r="E49" s="30">
        <v>4</v>
      </c>
    </row>
    <row r="50" spans="1:7" x14ac:dyDescent="0.25">
      <c r="A50" s="30">
        <v>47</v>
      </c>
      <c r="B50" s="31">
        <v>2</v>
      </c>
      <c r="C50" s="32">
        <v>1</v>
      </c>
      <c r="D50" s="33">
        <v>1</v>
      </c>
      <c r="E50" s="30">
        <v>4</v>
      </c>
    </row>
    <row r="51" spans="1:7" x14ac:dyDescent="0.25">
      <c r="A51" s="30">
        <v>48</v>
      </c>
      <c r="B51" s="31">
        <v>5</v>
      </c>
      <c r="C51" s="32">
        <v>1</v>
      </c>
      <c r="D51" s="33">
        <v>1</v>
      </c>
      <c r="E51" s="30">
        <v>7</v>
      </c>
    </row>
    <row r="52" spans="1:7" x14ac:dyDescent="0.25">
      <c r="A52" s="30">
        <v>49</v>
      </c>
      <c r="B52" s="31">
        <v>2</v>
      </c>
      <c r="C52" s="32">
        <v>1</v>
      </c>
      <c r="D52" s="33">
        <v>1</v>
      </c>
      <c r="E52" s="30">
        <v>4</v>
      </c>
    </row>
    <row r="53" spans="1:7" x14ac:dyDescent="0.25">
      <c r="A53" s="30">
        <v>50</v>
      </c>
      <c r="B53" s="31">
        <v>3</v>
      </c>
      <c r="C53" s="32">
        <v>1</v>
      </c>
      <c r="D53" s="33">
        <v>1</v>
      </c>
      <c r="E53" s="30">
        <v>5</v>
      </c>
    </row>
    <row r="54" spans="1:7" x14ac:dyDescent="0.25">
      <c r="A54" s="30">
        <v>51</v>
      </c>
      <c r="B54" s="31">
        <v>2</v>
      </c>
      <c r="C54" s="32">
        <v>1</v>
      </c>
      <c r="D54" s="33">
        <v>7</v>
      </c>
      <c r="E54" s="30">
        <v>10</v>
      </c>
    </row>
    <row r="55" spans="1:7" x14ac:dyDescent="0.25">
      <c r="A55" s="30">
        <v>52</v>
      </c>
      <c r="B55" s="31">
        <v>2</v>
      </c>
      <c r="C55" s="32">
        <v>1</v>
      </c>
      <c r="D55" s="33">
        <v>2</v>
      </c>
      <c r="E55" s="30">
        <v>5</v>
      </c>
    </row>
    <row r="56" spans="1:7" x14ac:dyDescent="0.25">
      <c r="A56" s="30">
        <v>53</v>
      </c>
      <c r="B56" s="31">
        <v>2</v>
      </c>
      <c r="C56" s="32">
        <v>1</v>
      </c>
      <c r="D56" s="33">
        <v>2</v>
      </c>
      <c r="E56" s="30">
        <v>5</v>
      </c>
    </row>
    <row r="57" spans="1:7" x14ac:dyDescent="0.25">
      <c r="A57" s="30">
        <v>54</v>
      </c>
      <c r="B57" s="31">
        <v>2</v>
      </c>
      <c r="C57" s="32">
        <v>1</v>
      </c>
      <c r="D57" s="33">
        <v>2</v>
      </c>
      <c r="E57" s="30">
        <v>5</v>
      </c>
    </row>
    <row r="58" spans="1:7" x14ac:dyDescent="0.25">
      <c r="A58" s="30">
        <v>55</v>
      </c>
      <c r="B58" s="31">
        <v>2</v>
      </c>
      <c r="C58" s="32">
        <v>1</v>
      </c>
      <c r="D58" s="33">
        <v>2</v>
      </c>
      <c r="E58" s="30">
        <v>5</v>
      </c>
    </row>
    <row r="59" spans="1:7" x14ac:dyDescent="0.25">
      <c r="A59" s="30">
        <v>56</v>
      </c>
      <c r="B59" s="31">
        <v>2</v>
      </c>
      <c r="C59" s="32">
        <v>1</v>
      </c>
      <c r="D59" s="33">
        <v>1</v>
      </c>
      <c r="E59" s="30">
        <v>4</v>
      </c>
    </row>
    <row r="60" spans="1:7" x14ac:dyDescent="0.25">
      <c r="A60" s="30">
        <v>57</v>
      </c>
      <c r="B60" s="31">
        <v>2</v>
      </c>
      <c r="C60" s="32">
        <v>1</v>
      </c>
      <c r="D60" s="33">
        <v>1</v>
      </c>
      <c r="E60" s="30">
        <v>4</v>
      </c>
    </row>
    <row r="61" spans="1:7" x14ac:dyDescent="0.25">
      <c r="A61" s="30">
        <v>58</v>
      </c>
      <c r="B61" s="31">
        <v>2</v>
      </c>
      <c r="C61" s="32">
        <v>1</v>
      </c>
      <c r="D61" s="33">
        <v>1</v>
      </c>
      <c r="E61" s="30">
        <v>4</v>
      </c>
    </row>
    <row r="62" spans="1:7" x14ac:dyDescent="0.25">
      <c r="A62" s="30">
        <v>59</v>
      </c>
      <c r="B62" s="31">
        <v>4</v>
      </c>
      <c r="C62" s="32">
        <v>1</v>
      </c>
      <c r="D62" s="33">
        <v>1</v>
      </c>
      <c r="E62" s="30">
        <v>6</v>
      </c>
    </row>
    <row r="63" spans="1:7" x14ac:dyDescent="0.25">
      <c r="A63" s="30">
        <v>60</v>
      </c>
      <c r="B63" s="31">
        <v>3</v>
      </c>
      <c r="C63" s="32">
        <v>1</v>
      </c>
      <c r="D63" s="33">
        <v>1</v>
      </c>
      <c r="E63" s="30">
        <v>5</v>
      </c>
    </row>
    <row r="64" spans="1:7" ht="21" x14ac:dyDescent="0.35">
      <c r="A64" s="41"/>
      <c r="B64" s="72">
        <f>_xlfn.VAR.P(B4:B63)</f>
        <v>0.47638888888888886</v>
      </c>
      <c r="C64" s="28">
        <f t="shared" ref="C64:D64" si="0">_xlfn.VAR.P(C4:C63)</f>
        <v>0.25</v>
      </c>
      <c r="D64" s="73">
        <f t="shared" si="0"/>
        <v>8.448888888888888</v>
      </c>
      <c r="E64" s="41">
        <f>_xlfn.VAR.P(E4:E63)</f>
        <v>8.636388888888888</v>
      </c>
      <c r="F64" s="98" t="s">
        <v>88</v>
      </c>
      <c r="G64" s="98"/>
    </row>
    <row r="65" spans="1:7" ht="21" x14ac:dyDescent="0.35">
      <c r="A65" s="15"/>
      <c r="B65" s="42">
        <f>_xlfn.VAR.P(B4:B63)</f>
        <v>0.47638888888888886</v>
      </c>
      <c r="C65" s="28">
        <f>_xlfn.VAR.P(C4:C63)</f>
        <v>0.25</v>
      </c>
      <c r="D65" s="43">
        <f>_xlfn.VAR.P(D4:D63)</f>
        <v>8.448888888888888</v>
      </c>
      <c r="E65" s="41">
        <f>SUM(B65:D65)</f>
        <v>9.1752777777777776</v>
      </c>
      <c r="F65" s="98" t="s">
        <v>82</v>
      </c>
      <c r="G65" s="98"/>
    </row>
    <row r="66" spans="1:7" x14ac:dyDescent="0.25">
      <c r="A66" s="15"/>
      <c r="B66" s="15"/>
      <c r="C66" s="15"/>
      <c r="D66" s="15"/>
      <c r="E66" s="15"/>
    </row>
    <row r="67" spans="1:7" x14ac:dyDescent="0.25">
      <c r="A67" s="15"/>
      <c r="B67" s="15"/>
      <c r="C67" s="15"/>
      <c r="D67" s="15"/>
      <c r="E67" s="15"/>
    </row>
    <row r="68" spans="1:7" x14ac:dyDescent="0.25">
      <c r="A68" s="15"/>
      <c r="B68" s="15"/>
      <c r="C68" s="15"/>
      <c r="D68" s="15"/>
      <c r="E68" s="15"/>
    </row>
    <row r="69" spans="1:7" x14ac:dyDescent="0.25">
      <c r="A69" s="15"/>
      <c r="B69" s="15"/>
      <c r="C69" s="15"/>
      <c r="D69" s="15"/>
      <c r="E69" s="15"/>
    </row>
    <row r="70" spans="1:7" x14ac:dyDescent="0.25">
      <c r="A70" s="15"/>
      <c r="B70" s="15"/>
      <c r="C70" s="15"/>
      <c r="D70" s="15"/>
      <c r="E70" s="15"/>
    </row>
  </sheetData>
  <mergeCells count="20">
    <mergeCell ref="A1:E2"/>
    <mergeCell ref="I20:J20"/>
    <mergeCell ref="K20:M20"/>
    <mergeCell ref="N20:O20"/>
    <mergeCell ref="P20:S20"/>
    <mergeCell ref="P21:S24"/>
    <mergeCell ref="I22:J22"/>
    <mergeCell ref="K22:M22"/>
    <mergeCell ref="N22:O22"/>
    <mergeCell ref="I23:J23"/>
    <mergeCell ref="K23:M23"/>
    <mergeCell ref="N23:O23"/>
    <mergeCell ref="I24:J24"/>
    <mergeCell ref="K24:M24"/>
    <mergeCell ref="N24:O24"/>
    <mergeCell ref="F65:G65"/>
    <mergeCell ref="F64:G64"/>
    <mergeCell ref="I21:J21"/>
    <mergeCell ref="K21:M21"/>
    <mergeCell ref="N21:O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21C27-206D-4E6C-AA4D-AFEC0DA1861F}">
  <dimension ref="A1:AJ103"/>
  <sheetViews>
    <sheetView tabSelected="1" topLeftCell="AJ66" zoomScale="70" zoomScaleNormal="70" workbookViewId="0">
      <selection activeCell="BL96" sqref="BL96"/>
    </sheetView>
  </sheetViews>
  <sheetFormatPr defaultRowHeight="15" x14ac:dyDescent="0.25"/>
  <cols>
    <col min="1" max="1" width="17.5703125" customWidth="1"/>
    <col min="2" max="2" width="27.5703125" customWidth="1"/>
    <col min="3" max="3" width="26" customWidth="1"/>
    <col min="4" max="4" width="34.28515625" customWidth="1"/>
    <col min="5" max="5" width="13" customWidth="1"/>
    <col min="6" max="6" width="28" customWidth="1"/>
    <col min="7" max="7" width="49.28515625" customWidth="1"/>
    <col min="8" max="8" width="21.28515625" customWidth="1"/>
    <col min="9" max="9" width="26" customWidth="1"/>
    <col min="10" max="10" width="13" customWidth="1"/>
    <col min="11" max="11" width="28" customWidth="1"/>
    <col min="12" max="12" width="24.140625" customWidth="1"/>
    <col min="13" max="13" width="14.5703125" customWidth="1"/>
    <col min="14" max="14" width="28.7109375" customWidth="1"/>
    <col min="15" max="15" width="15.85546875" customWidth="1"/>
    <col min="16" max="16" width="19.140625" customWidth="1"/>
    <col min="17" max="17" width="32.7109375" customWidth="1"/>
    <col min="18" max="18" width="33" customWidth="1"/>
    <col min="19" max="19" width="17" customWidth="1"/>
    <col min="20" max="20" width="25.85546875" customWidth="1"/>
    <col min="21" max="21" width="29.42578125" customWidth="1"/>
    <col min="22" max="22" width="16.42578125" customWidth="1"/>
    <col min="24" max="24" width="7.5703125" customWidth="1"/>
    <col min="25" max="26" width="19.85546875" customWidth="1"/>
    <col min="27" max="27" width="20.140625" customWidth="1"/>
    <col min="30" max="30" width="11.7109375" customWidth="1"/>
  </cols>
  <sheetData>
    <row r="1" spans="1:25" ht="15" customHeight="1" x14ac:dyDescent="0.3">
      <c r="D1" s="17"/>
      <c r="E1" s="15"/>
      <c r="F1" s="104" t="s">
        <v>44</v>
      </c>
      <c r="G1" s="105"/>
      <c r="H1" s="105"/>
      <c r="I1" s="105"/>
      <c r="J1" s="105"/>
      <c r="K1" s="105"/>
      <c r="L1" s="105"/>
      <c r="M1" s="105"/>
      <c r="N1" s="105"/>
      <c r="O1" s="105"/>
    </row>
    <row r="2" spans="1:25" x14ac:dyDescent="0.25">
      <c r="D2" s="15"/>
      <c r="E2" s="15"/>
      <c r="F2" s="105"/>
      <c r="G2" s="105"/>
      <c r="H2" s="105"/>
      <c r="I2" s="105"/>
      <c r="J2" s="105"/>
      <c r="K2" s="105"/>
      <c r="L2" s="105"/>
      <c r="M2" s="105"/>
      <c r="N2" s="105"/>
      <c r="O2" s="105"/>
    </row>
    <row r="3" spans="1:25" ht="15.75" x14ac:dyDescent="0.25">
      <c r="A3" s="35" t="s">
        <v>1</v>
      </c>
      <c r="B3" s="36" t="s">
        <v>24</v>
      </c>
      <c r="C3" s="36" t="s">
        <v>25</v>
      </c>
      <c r="D3" s="36" t="s">
        <v>26</v>
      </c>
      <c r="E3" s="36" t="s">
        <v>27</v>
      </c>
      <c r="F3" s="36" t="s">
        <v>28</v>
      </c>
      <c r="G3" s="36" t="s">
        <v>29</v>
      </c>
      <c r="H3" s="36" t="s">
        <v>30</v>
      </c>
      <c r="I3" s="36" t="s">
        <v>31</v>
      </c>
      <c r="J3" s="36" t="s">
        <v>32</v>
      </c>
      <c r="K3" s="36" t="s">
        <v>33</v>
      </c>
      <c r="L3" s="36" t="s">
        <v>34</v>
      </c>
      <c r="M3" s="36" t="s">
        <v>35</v>
      </c>
      <c r="N3" s="36" t="s">
        <v>36</v>
      </c>
      <c r="O3" s="36" t="s">
        <v>37</v>
      </c>
      <c r="P3" s="36" t="s">
        <v>38</v>
      </c>
      <c r="Q3" s="36" t="s">
        <v>39</v>
      </c>
      <c r="R3" s="36" t="s">
        <v>40</v>
      </c>
      <c r="S3" s="36" t="s">
        <v>41</v>
      </c>
      <c r="T3" s="36" t="s">
        <v>42</v>
      </c>
      <c r="U3" s="36" t="s">
        <v>43</v>
      </c>
      <c r="V3" s="35" t="s">
        <v>70</v>
      </c>
      <c r="W3" s="16"/>
    </row>
    <row r="4" spans="1:25" ht="15.75" x14ac:dyDescent="0.25">
      <c r="A4" s="35">
        <v>1</v>
      </c>
      <c r="B4" s="37">
        <v>5</v>
      </c>
      <c r="C4" s="37">
        <v>4</v>
      </c>
      <c r="D4" s="37">
        <v>5</v>
      </c>
      <c r="E4" s="37">
        <v>3</v>
      </c>
      <c r="F4" s="37">
        <v>4</v>
      </c>
      <c r="G4" s="37">
        <v>4</v>
      </c>
      <c r="H4" s="37">
        <v>5</v>
      </c>
      <c r="I4" s="37">
        <v>4</v>
      </c>
      <c r="J4" s="37">
        <v>3</v>
      </c>
      <c r="K4" s="37">
        <v>5</v>
      </c>
      <c r="L4" s="37">
        <v>4</v>
      </c>
      <c r="M4" s="37">
        <v>3</v>
      </c>
      <c r="N4" s="37">
        <v>5</v>
      </c>
      <c r="O4" s="37">
        <v>3</v>
      </c>
      <c r="P4" s="37">
        <v>3</v>
      </c>
      <c r="Q4" s="37">
        <v>3</v>
      </c>
      <c r="R4" s="37">
        <v>3</v>
      </c>
      <c r="S4" s="37">
        <v>5</v>
      </c>
      <c r="T4" s="37">
        <v>5</v>
      </c>
      <c r="U4" s="37">
        <v>5</v>
      </c>
      <c r="V4" s="35">
        <v>81</v>
      </c>
      <c r="W4" s="16"/>
    </row>
    <row r="5" spans="1:25" ht="15.75" x14ac:dyDescent="0.25">
      <c r="A5" s="35">
        <v>2</v>
      </c>
      <c r="B5" s="37">
        <v>3</v>
      </c>
      <c r="C5" s="37">
        <v>5</v>
      </c>
      <c r="D5" s="37">
        <v>4</v>
      </c>
      <c r="E5" s="37">
        <v>3</v>
      </c>
      <c r="F5" s="37">
        <v>3</v>
      </c>
      <c r="G5" s="37">
        <v>3</v>
      </c>
      <c r="H5" s="37">
        <v>5</v>
      </c>
      <c r="I5" s="37">
        <v>4</v>
      </c>
      <c r="J5" s="37">
        <v>5</v>
      </c>
      <c r="K5" s="37">
        <v>5</v>
      </c>
      <c r="L5" s="37">
        <v>3</v>
      </c>
      <c r="M5" s="37">
        <v>5</v>
      </c>
      <c r="N5" s="37">
        <v>5</v>
      </c>
      <c r="O5" s="37">
        <v>4</v>
      </c>
      <c r="P5" s="37">
        <v>3</v>
      </c>
      <c r="Q5" s="37">
        <v>4</v>
      </c>
      <c r="R5" s="37">
        <v>3</v>
      </c>
      <c r="S5" s="37">
        <v>3</v>
      </c>
      <c r="T5" s="37">
        <v>4</v>
      </c>
      <c r="U5" s="37">
        <v>4</v>
      </c>
      <c r="V5" s="38">
        <f t="shared" ref="V5:V63" si="0">SUM(B5,C5,D5,E5,F5,G5,H5,I5,J5,K5,L5,M5,N5,O5,P5,Q5,R5,S5,T5,U5)</f>
        <v>78</v>
      </c>
      <c r="W5" s="16"/>
    </row>
    <row r="6" spans="1:25" ht="15.75" x14ac:dyDescent="0.25">
      <c r="A6" s="35">
        <v>3</v>
      </c>
      <c r="B6" s="37">
        <v>4</v>
      </c>
      <c r="C6" s="37">
        <v>4</v>
      </c>
      <c r="D6" s="37">
        <v>4</v>
      </c>
      <c r="E6" s="37">
        <v>4</v>
      </c>
      <c r="F6" s="37">
        <v>4</v>
      </c>
      <c r="G6" s="37">
        <v>4</v>
      </c>
      <c r="H6" s="37">
        <v>4</v>
      </c>
      <c r="I6" s="37">
        <v>4</v>
      </c>
      <c r="J6" s="37">
        <v>4</v>
      </c>
      <c r="K6" s="37">
        <v>4</v>
      </c>
      <c r="L6" s="37">
        <v>4</v>
      </c>
      <c r="M6" s="37">
        <v>4</v>
      </c>
      <c r="N6" s="37">
        <v>5</v>
      </c>
      <c r="O6" s="37">
        <v>4</v>
      </c>
      <c r="P6" s="37">
        <v>1</v>
      </c>
      <c r="Q6" s="37">
        <v>3</v>
      </c>
      <c r="R6" s="37">
        <v>4</v>
      </c>
      <c r="S6" s="37">
        <v>4</v>
      </c>
      <c r="T6" s="37">
        <v>4</v>
      </c>
      <c r="U6" s="37">
        <v>3</v>
      </c>
      <c r="V6" s="35">
        <f t="shared" si="0"/>
        <v>76</v>
      </c>
      <c r="W6" s="16"/>
    </row>
    <row r="7" spans="1:25" ht="15.75" x14ac:dyDescent="0.25">
      <c r="A7" s="35">
        <v>4</v>
      </c>
      <c r="B7" s="37">
        <v>3</v>
      </c>
      <c r="C7" s="37">
        <v>3</v>
      </c>
      <c r="D7" s="37">
        <v>4</v>
      </c>
      <c r="E7" s="37">
        <v>4</v>
      </c>
      <c r="F7" s="37">
        <v>3</v>
      </c>
      <c r="G7" s="37">
        <v>3</v>
      </c>
      <c r="H7" s="37">
        <v>3</v>
      </c>
      <c r="I7" s="37">
        <v>4</v>
      </c>
      <c r="J7" s="37">
        <v>4</v>
      </c>
      <c r="K7" s="37">
        <v>4</v>
      </c>
      <c r="L7" s="37">
        <v>4</v>
      </c>
      <c r="M7" s="37">
        <v>4</v>
      </c>
      <c r="N7" s="37">
        <v>3</v>
      </c>
      <c r="O7" s="37">
        <v>4</v>
      </c>
      <c r="P7" s="37">
        <v>4</v>
      </c>
      <c r="Q7" s="37">
        <v>4</v>
      </c>
      <c r="R7" s="37">
        <v>4</v>
      </c>
      <c r="S7" s="37">
        <v>3</v>
      </c>
      <c r="T7" s="37">
        <v>3</v>
      </c>
      <c r="U7" s="37">
        <v>3</v>
      </c>
      <c r="V7" s="35">
        <f t="shared" si="0"/>
        <v>71</v>
      </c>
      <c r="W7" s="16"/>
    </row>
    <row r="8" spans="1:25" ht="15.75" x14ac:dyDescent="0.25">
      <c r="A8" s="35">
        <v>5</v>
      </c>
      <c r="B8" s="37">
        <v>3</v>
      </c>
      <c r="C8" s="37">
        <v>3</v>
      </c>
      <c r="D8" s="37">
        <v>3</v>
      </c>
      <c r="E8" s="37">
        <v>3</v>
      </c>
      <c r="F8" s="37">
        <v>4</v>
      </c>
      <c r="G8" s="37">
        <v>3</v>
      </c>
      <c r="H8" s="37">
        <v>3</v>
      </c>
      <c r="I8" s="37">
        <v>3</v>
      </c>
      <c r="J8" s="37">
        <v>4</v>
      </c>
      <c r="K8" s="37">
        <v>3</v>
      </c>
      <c r="L8" s="37">
        <v>4</v>
      </c>
      <c r="M8" s="37">
        <v>4</v>
      </c>
      <c r="N8" s="37">
        <v>4</v>
      </c>
      <c r="O8" s="37">
        <v>3</v>
      </c>
      <c r="P8" s="37">
        <v>4</v>
      </c>
      <c r="Q8" s="37">
        <v>3</v>
      </c>
      <c r="R8" s="37">
        <v>3</v>
      </c>
      <c r="S8" s="37">
        <v>3</v>
      </c>
      <c r="T8" s="37">
        <v>2</v>
      </c>
      <c r="U8" s="37">
        <v>2</v>
      </c>
      <c r="V8" s="35">
        <f t="shared" si="0"/>
        <v>64</v>
      </c>
      <c r="W8" s="16"/>
    </row>
    <row r="9" spans="1:25" ht="15.75" x14ac:dyDescent="0.25">
      <c r="A9" s="35">
        <v>6</v>
      </c>
      <c r="B9" s="37">
        <v>5</v>
      </c>
      <c r="C9" s="37">
        <v>4</v>
      </c>
      <c r="D9" s="37">
        <v>5</v>
      </c>
      <c r="E9" s="37">
        <v>3</v>
      </c>
      <c r="F9" s="37">
        <v>4</v>
      </c>
      <c r="G9" s="37">
        <v>3</v>
      </c>
      <c r="H9" s="37">
        <v>3</v>
      </c>
      <c r="I9" s="37">
        <v>4</v>
      </c>
      <c r="J9" s="37">
        <v>4</v>
      </c>
      <c r="K9" s="37">
        <v>5</v>
      </c>
      <c r="L9" s="37">
        <v>3</v>
      </c>
      <c r="M9" s="37">
        <v>4</v>
      </c>
      <c r="N9" s="37">
        <v>4</v>
      </c>
      <c r="O9" s="37">
        <v>3</v>
      </c>
      <c r="P9" s="37">
        <v>3</v>
      </c>
      <c r="Q9" s="37">
        <v>5</v>
      </c>
      <c r="R9" s="37">
        <v>5</v>
      </c>
      <c r="S9" s="37">
        <v>5</v>
      </c>
      <c r="T9" s="37">
        <v>4</v>
      </c>
      <c r="U9" s="37">
        <v>4</v>
      </c>
      <c r="V9" s="35">
        <f t="shared" si="0"/>
        <v>80</v>
      </c>
      <c r="W9" s="16"/>
    </row>
    <row r="10" spans="1:25" ht="15.75" x14ac:dyDescent="0.25">
      <c r="A10" s="35">
        <v>7</v>
      </c>
      <c r="B10" s="37">
        <v>4</v>
      </c>
      <c r="C10" s="37">
        <v>3</v>
      </c>
      <c r="D10" s="37">
        <v>3</v>
      </c>
      <c r="E10" s="37">
        <v>2</v>
      </c>
      <c r="F10" s="37">
        <v>3</v>
      </c>
      <c r="G10" s="37">
        <v>1</v>
      </c>
      <c r="H10" s="37">
        <v>2</v>
      </c>
      <c r="I10" s="37">
        <v>1</v>
      </c>
      <c r="J10" s="37">
        <v>1</v>
      </c>
      <c r="K10" s="37">
        <v>3</v>
      </c>
      <c r="L10" s="37">
        <v>3</v>
      </c>
      <c r="M10" s="37">
        <v>3</v>
      </c>
      <c r="N10" s="37">
        <v>5</v>
      </c>
      <c r="O10" s="37">
        <v>1</v>
      </c>
      <c r="P10" s="37">
        <v>1</v>
      </c>
      <c r="Q10" s="37">
        <v>1</v>
      </c>
      <c r="R10" s="37">
        <v>1</v>
      </c>
      <c r="S10" s="37">
        <v>1</v>
      </c>
      <c r="T10" s="37">
        <v>3</v>
      </c>
      <c r="U10" s="37">
        <v>4</v>
      </c>
      <c r="V10" s="35">
        <f t="shared" si="0"/>
        <v>46</v>
      </c>
      <c r="W10" s="16"/>
    </row>
    <row r="11" spans="1:25" ht="15.75" x14ac:dyDescent="0.25">
      <c r="A11" s="35">
        <v>8</v>
      </c>
      <c r="B11" s="37">
        <v>4</v>
      </c>
      <c r="C11" s="37">
        <v>4</v>
      </c>
      <c r="D11" s="37">
        <v>4</v>
      </c>
      <c r="E11" s="37">
        <v>4</v>
      </c>
      <c r="F11" s="37">
        <v>4</v>
      </c>
      <c r="G11" s="37">
        <v>4</v>
      </c>
      <c r="H11" s="37">
        <v>4</v>
      </c>
      <c r="I11" s="37">
        <v>3</v>
      </c>
      <c r="J11" s="37">
        <v>3</v>
      </c>
      <c r="K11" s="37">
        <v>5</v>
      </c>
      <c r="L11" s="37">
        <v>4</v>
      </c>
      <c r="M11" s="37">
        <v>4</v>
      </c>
      <c r="N11" s="37">
        <v>4</v>
      </c>
      <c r="O11" s="37">
        <v>4</v>
      </c>
      <c r="P11" s="37">
        <v>3</v>
      </c>
      <c r="Q11" s="37">
        <v>4</v>
      </c>
      <c r="R11" s="37">
        <v>4</v>
      </c>
      <c r="S11" s="37">
        <v>4</v>
      </c>
      <c r="T11" s="37">
        <v>4</v>
      </c>
      <c r="U11" s="37">
        <v>4</v>
      </c>
      <c r="V11" s="35">
        <f t="shared" si="0"/>
        <v>78</v>
      </c>
      <c r="W11" s="16"/>
    </row>
    <row r="12" spans="1:25" ht="15.75" x14ac:dyDescent="0.25">
      <c r="A12" s="35">
        <v>9</v>
      </c>
      <c r="B12" s="37">
        <v>3</v>
      </c>
      <c r="C12" s="37">
        <v>4</v>
      </c>
      <c r="D12" s="37">
        <v>5</v>
      </c>
      <c r="E12" s="37">
        <v>4</v>
      </c>
      <c r="F12" s="37">
        <v>5</v>
      </c>
      <c r="G12" s="37">
        <v>5</v>
      </c>
      <c r="H12" s="37">
        <v>5</v>
      </c>
      <c r="I12" s="37">
        <v>4</v>
      </c>
      <c r="J12" s="37">
        <v>5</v>
      </c>
      <c r="K12" s="37">
        <v>5</v>
      </c>
      <c r="L12" s="37">
        <v>5</v>
      </c>
      <c r="M12" s="37">
        <v>4</v>
      </c>
      <c r="N12" s="37">
        <v>5</v>
      </c>
      <c r="O12" s="37">
        <v>2</v>
      </c>
      <c r="P12" s="37">
        <v>1</v>
      </c>
      <c r="Q12" s="37">
        <v>2</v>
      </c>
      <c r="R12" s="37">
        <v>3</v>
      </c>
      <c r="S12" s="37">
        <v>4</v>
      </c>
      <c r="T12" s="37">
        <v>3</v>
      </c>
      <c r="U12" s="37">
        <v>2</v>
      </c>
      <c r="V12" s="35">
        <f t="shared" si="0"/>
        <v>76</v>
      </c>
      <c r="W12" s="16"/>
    </row>
    <row r="13" spans="1:25" ht="15.75" x14ac:dyDescent="0.25">
      <c r="A13" s="35">
        <v>10</v>
      </c>
      <c r="B13" s="37">
        <v>3</v>
      </c>
      <c r="C13" s="37">
        <v>3</v>
      </c>
      <c r="D13" s="37">
        <v>4</v>
      </c>
      <c r="E13" s="37">
        <v>4</v>
      </c>
      <c r="F13" s="37">
        <v>3</v>
      </c>
      <c r="G13" s="37">
        <v>3</v>
      </c>
      <c r="H13" s="37">
        <v>3</v>
      </c>
      <c r="I13" s="37">
        <v>3</v>
      </c>
      <c r="J13" s="37">
        <v>3</v>
      </c>
      <c r="K13" s="37">
        <v>5</v>
      </c>
      <c r="L13" s="37">
        <v>3</v>
      </c>
      <c r="M13" s="37">
        <v>3</v>
      </c>
      <c r="N13" s="37">
        <v>3</v>
      </c>
      <c r="O13" s="37">
        <v>3</v>
      </c>
      <c r="P13" s="37">
        <v>3</v>
      </c>
      <c r="Q13" s="37">
        <v>3</v>
      </c>
      <c r="R13" s="37">
        <v>3</v>
      </c>
      <c r="S13" s="37">
        <v>3</v>
      </c>
      <c r="T13" s="37">
        <v>4</v>
      </c>
      <c r="U13" s="37">
        <v>3</v>
      </c>
      <c r="V13" s="35">
        <f t="shared" si="0"/>
        <v>65</v>
      </c>
      <c r="W13" s="16"/>
    </row>
    <row r="14" spans="1:25" ht="15.75" x14ac:dyDescent="0.25">
      <c r="A14" s="35">
        <v>11</v>
      </c>
      <c r="B14" s="37">
        <v>5</v>
      </c>
      <c r="C14" s="37">
        <v>5</v>
      </c>
      <c r="D14" s="37">
        <v>5</v>
      </c>
      <c r="E14" s="37">
        <v>4</v>
      </c>
      <c r="F14" s="37">
        <v>4</v>
      </c>
      <c r="G14" s="37">
        <v>5</v>
      </c>
      <c r="H14" s="37">
        <v>3</v>
      </c>
      <c r="I14" s="37">
        <v>3</v>
      </c>
      <c r="J14" s="37">
        <v>3</v>
      </c>
      <c r="K14" s="37">
        <v>3</v>
      </c>
      <c r="L14" s="37">
        <v>4</v>
      </c>
      <c r="M14" s="37">
        <v>2</v>
      </c>
      <c r="N14" s="37">
        <v>5</v>
      </c>
      <c r="O14" s="37">
        <v>2</v>
      </c>
      <c r="P14" s="37">
        <v>2</v>
      </c>
      <c r="Q14" s="37">
        <v>3</v>
      </c>
      <c r="R14" s="37">
        <v>3</v>
      </c>
      <c r="S14" s="37">
        <v>3</v>
      </c>
      <c r="T14" s="37">
        <v>4</v>
      </c>
      <c r="U14" s="37">
        <v>3</v>
      </c>
      <c r="V14" s="35">
        <f t="shared" si="0"/>
        <v>71</v>
      </c>
      <c r="W14" s="16"/>
    </row>
    <row r="15" spans="1:25" ht="15.75" x14ac:dyDescent="0.25">
      <c r="A15" s="35">
        <v>12</v>
      </c>
      <c r="B15" s="37">
        <v>3</v>
      </c>
      <c r="C15" s="37">
        <v>4</v>
      </c>
      <c r="D15" s="37">
        <v>4</v>
      </c>
      <c r="E15" s="37">
        <v>3</v>
      </c>
      <c r="F15" s="37">
        <v>5</v>
      </c>
      <c r="G15" s="37">
        <v>5</v>
      </c>
      <c r="H15" s="37">
        <v>2</v>
      </c>
      <c r="I15" s="37">
        <v>3</v>
      </c>
      <c r="J15" s="37">
        <v>3</v>
      </c>
      <c r="K15" s="37">
        <v>3</v>
      </c>
      <c r="L15" s="37">
        <v>3</v>
      </c>
      <c r="M15" s="37">
        <v>3</v>
      </c>
      <c r="N15" s="37">
        <v>5</v>
      </c>
      <c r="O15" s="37">
        <v>2</v>
      </c>
      <c r="P15" s="37">
        <v>2</v>
      </c>
      <c r="Q15" s="37">
        <v>1</v>
      </c>
      <c r="R15" s="37">
        <v>3</v>
      </c>
      <c r="S15" s="37">
        <v>3</v>
      </c>
      <c r="T15" s="37">
        <v>3</v>
      </c>
      <c r="U15" s="37">
        <v>3</v>
      </c>
      <c r="V15" s="35">
        <f t="shared" si="0"/>
        <v>63</v>
      </c>
      <c r="W15" s="16"/>
      <c r="Y15" s="34"/>
    </row>
    <row r="16" spans="1:25" ht="15.75" x14ac:dyDescent="0.25">
      <c r="A16" s="35">
        <v>13</v>
      </c>
      <c r="B16" s="37">
        <v>3</v>
      </c>
      <c r="C16" s="37">
        <v>3</v>
      </c>
      <c r="D16" s="37">
        <v>3</v>
      </c>
      <c r="E16" s="37">
        <v>3</v>
      </c>
      <c r="F16" s="37">
        <v>3</v>
      </c>
      <c r="G16" s="37">
        <v>3</v>
      </c>
      <c r="H16" s="37">
        <v>3</v>
      </c>
      <c r="I16" s="37">
        <v>3</v>
      </c>
      <c r="J16" s="37">
        <v>3</v>
      </c>
      <c r="K16" s="37">
        <v>3</v>
      </c>
      <c r="L16" s="37">
        <v>3</v>
      </c>
      <c r="M16" s="37">
        <v>3</v>
      </c>
      <c r="N16" s="37">
        <v>3</v>
      </c>
      <c r="O16" s="37">
        <v>3</v>
      </c>
      <c r="P16" s="37">
        <v>1</v>
      </c>
      <c r="Q16" s="37">
        <v>3</v>
      </c>
      <c r="R16" s="37">
        <v>3</v>
      </c>
      <c r="S16" s="37">
        <v>3</v>
      </c>
      <c r="T16" s="37">
        <v>1</v>
      </c>
      <c r="U16" s="37">
        <v>3</v>
      </c>
      <c r="V16" s="35">
        <f t="shared" si="0"/>
        <v>56</v>
      </c>
      <c r="W16" s="16"/>
    </row>
    <row r="17" spans="1:36" ht="15.75" x14ac:dyDescent="0.25">
      <c r="A17" s="35">
        <v>14</v>
      </c>
      <c r="B17" s="37">
        <v>5</v>
      </c>
      <c r="C17" s="37">
        <v>5</v>
      </c>
      <c r="D17" s="37">
        <v>5</v>
      </c>
      <c r="E17" s="37">
        <v>5</v>
      </c>
      <c r="F17" s="37">
        <v>5</v>
      </c>
      <c r="G17" s="37">
        <v>5</v>
      </c>
      <c r="H17" s="37">
        <v>5</v>
      </c>
      <c r="I17" s="37">
        <v>5</v>
      </c>
      <c r="J17" s="37">
        <v>5</v>
      </c>
      <c r="K17" s="37">
        <v>5</v>
      </c>
      <c r="L17" s="37">
        <v>5</v>
      </c>
      <c r="M17" s="37">
        <v>5</v>
      </c>
      <c r="N17" s="37">
        <v>5</v>
      </c>
      <c r="O17" s="37">
        <v>5</v>
      </c>
      <c r="P17" s="37">
        <v>5</v>
      </c>
      <c r="Q17" s="37">
        <v>5</v>
      </c>
      <c r="R17" s="37">
        <v>5</v>
      </c>
      <c r="S17" s="37">
        <v>5</v>
      </c>
      <c r="T17" s="37">
        <v>5</v>
      </c>
      <c r="U17" s="37">
        <v>5</v>
      </c>
      <c r="V17" s="35">
        <f t="shared" si="0"/>
        <v>100</v>
      </c>
      <c r="W17" s="16"/>
    </row>
    <row r="18" spans="1:36" ht="15.75" x14ac:dyDescent="0.25">
      <c r="A18" s="35">
        <v>15</v>
      </c>
      <c r="B18" s="37">
        <v>3</v>
      </c>
      <c r="C18" s="37">
        <v>4</v>
      </c>
      <c r="D18" s="37">
        <v>3</v>
      </c>
      <c r="E18" s="37">
        <v>4</v>
      </c>
      <c r="F18" s="37">
        <v>2</v>
      </c>
      <c r="G18" s="37">
        <v>3</v>
      </c>
      <c r="H18" s="37">
        <v>3</v>
      </c>
      <c r="I18" s="37">
        <v>4</v>
      </c>
      <c r="J18" s="37">
        <v>4</v>
      </c>
      <c r="K18" s="37">
        <v>3</v>
      </c>
      <c r="L18" s="37">
        <v>4</v>
      </c>
      <c r="M18" s="37">
        <v>4</v>
      </c>
      <c r="N18" s="37">
        <v>3</v>
      </c>
      <c r="O18" s="37">
        <v>3</v>
      </c>
      <c r="P18" s="37">
        <v>3</v>
      </c>
      <c r="Q18" s="37">
        <v>3</v>
      </c>
      <c r="R18" s="37">
        <v>3</v>
      </c>
      <c r="S18" s="37">
        <v>4</v>
      </c>
      <c r="T18" s="37">
        <v>3</v>
      </c>
      <c r="U18" s="37">
        <v>3</v>
      </c>
      <c r="V18" s="35">
        <f t="shared" si="0"/>
        <v>66</v>
      </c>
      <c r="W18" s="16"/>
    </row>
    <row r="19" spans="1:36" ht="15.75" x14ac:dyDescent="0.25">
      <c r="A19" s="35">
        <v>16</v>
      </c>
      <c r="B19" s="37">
        <v>3</v>
      </c>
      <c r="C19" s="37">
        <v>3</v>
      </c>
      <c r="D19" s="37">
        <v>3</v>
      </c>
      <c r="E19" s="37">
        <v>3</v>
      </c>
      <c r="F19" s="37">
        <v>3</v>
      </c>
      <c r="G19" s="37">
        <v>3</v>
      </c>
      <c r="H19" s="37">
        <v>3</v>
      </c>
      <c r="I19" s="37">
        <v>2</v>
      </c>
      <c r="J19" s="37">
        <v>2</v>
      </c>
      <c r="K19" s="37">
        <v>5</v>
      </c>
      <c r="L19" s="37">
        <v>4</v>
      </c>
      <c r="M19" s="37">
        <v>4</v>
      </c>
      <c r="N19" s="37">
        <v>4</v>
      </c>
      <c r="O19" s="37">
        <v>3</v>
      </c>
      <c r="P19" s="37">
        <v>1</v>
      </c>
      <c r="Q19" s="37">
        <v>3</v>
      </c>
      <c r="R19" s="37">
        <v>3</v>
      </c>
      <c r="S19" s="37">
        <v>3</v>
      </c>
      <c r="T19" s="37">
        <v>4</v>
      </c>
      <c r="U19" s="37">
        <v>3</v>
      </c>
      <c r="V19" s="35">
        <f t="shared" si="0"/>
        <v>62</v>
      </c>
      <c r="W19" s="16"/>
    </row>
    <row r="20" spans="1:36" ht="15.75" x14ac:dyDescent="0.25">
      <c r="A20" s="35">
        <v>17</v>
      </c>
      <c r="B20" s="37">
        <v>3</v>
      </c>
      <c r="C20" s="37">
        <v>3</v>
      </c>
      <c r="D20" s="37">
        <v>4</v>
      </c>
      <c r="E20" s="37">
        <v>3</v>
      </c>
      <c r="F20" s="37">
        <v>3</v>
      </c>
      <c r="G20" s="37">
        <v>4</v>
      </c>
      <c r="H20" s="37">
        <v>2</v>
      </c>
      <c r="I20" s="37">
        <v>3</v>
      </c>
      <c r="J20" s="37">
        <v>3</v>
      </c>
      <c r="K20" s="37">
        <v>3</v>
      </c>
      <c r="L20" s="37">
        <v>4</v>
      </c>
      <c r="M20" s="37">
        <v>5</v>
      </c>
      <c r="N20" s="37">
        <v>4</v>
      </c>
      <c r="O20" s="37">
        <v>3</v>
      </c>
      <c r="P20" s="37">
        <v>1</v>
      </c>
      <c r="Q20" s="37">
        <v>2</v>
      </c>
      <c r="R20" s="37">
        <v>3</v>
      </c>
      <c r="S20" s="37">
        <v>5</v>
      </c>
      <c r="T20" s="37">
        <v>3</v>
      </c>
      <c r="U20" s="37">
        <v>5</v>
      </c>
      <c r="V20" s="35">
        <f t="shared" si="0"/>
        <v>66</v>
      </c>
      <c r="W20" s="16"/>
      <c r="Y20" s="18" t="s">
        <v>45</v>
      </c>
    </row>
    <row r="21" spans="1:36" ht="15.75" x14ac:dyDescent="0.25">
      <c r="A21" s="35">
        <v>18</v>
      </c>
      <c r="B21" s="37">
        <v>3</v>
      </c>
      <c r="C21" s="37">
        <v>3</v>
      </c>
      <c r="D21" s="37">
        <v>4</v>
      </c>
      <c r="E21" s="37">
        <v>3</v>
      </c>
      <c r="F21" s="37">
        <v>3</v>
      </c>
      <c r="G21" s="37">
        <v>3</v>
      </c>
      <c r="H21" s="37">
        <v>4</v>
      </c>
      <c r="I21" s="37">
        <v>3</v>
      </c>
      <c r="J21" s="37">
        <v>3</v>
      </c>
      <c r="K21" s="37">
        <v>3</v>
      </c>
      <c r="L21" s="37">
        <v>3</v>
      </c>
      <c r="M21" s="37">
        <v>3</v>
      </c>
      <c r="N21" s="37">
        <v>3</v>
      </c>
      <c r="O21" s="37">
        <v>5</v>
      </c>
      <c r="P21" s="37">
        <v>3</v>
      </c>
      <c r="Q21" s="37">
        <v>4</v>
      </c>
      <c r="R21" s="37">
        <v>3</v>
      </c>
      <c r="S21" s="37">
        <v>2</v>
      </c>
      <c r="T21" s="37">
        <v>3</v>
      </c>
      <c r="U21" s="37">
        <v>3</v>
      </c>
      <c r="V21" s="35">
        <f t="shared" si="0"/>
        <v>64</v>
      </c>
      <c r="W21" s="16"/>
      <c r="Z21" s="19" t="s">
        <v>46</v>
      </c>
      <c r="AA21" s="19">
        <v>1</v>
      </c>
    </row>
    <row r="22" spans="1:36" ht="15.75" x14ac:dyDescent="0.25">
      <c r="A22" s="35">
        <v>19</v>
      </c>
      <c r="B22" s="37">
        <v>4</v>
      </c>
      <c r="C22" s="37">
        <v>5</v>
      </c>
      <c r="D22" s="37">
        <v>5</v>
      </c>
      <c r="E22" s="37">
        <v>3</v>
      </c>
      <c r="F22" s="37">
        <v>4</v>
      </c>
      <c r="G22" s="37">
        <v>3</v>
      </c>
      <c r="H22" s="37">
        <v>3</v>
      </c>
      <c r="I22" s="37">
        <v>3</v>
      </c>
      <c r="J22" s="37">
        <v>3</v>
      </c>
      <c r="K22" s="37">
        <v>5</v>
      </c>
      <c r="L22" s="37">
        <v>4</v>
      </c>
      <c r="M22" s="37">
        <v>3</v>
      </c>
      <c r="N22" s="37">
        <v>5</v>
      </c>
      <c r="O22" s="37">
        <v>2</v>
      </c>
      <c r="P22" s="37">
        <v>2</v>
      </c>
      <c r="Q22" s="37">
        <v>2</v>
      </c>
      <c r="R22" s="37">
        <v>3</v>
      </c>
      <c r="S22" s="37">
        <v>3</v>
      </c>
      <c r="T22" s="37">
        <v>4</v>
      </c>
      <c r="U22" s="37">
        <v>3</v>
      </c>
      <c r="V22" s="35">
        <f t="shared" si="0"/>
        <v>69</v>
      </c>
      <c r="W22" s="16"/>
      <c r="Z22" s="19" t="s">
        <v>47</v>
      </c>
      <c r="AA22" s="19">
        <v>2</v>
      </c>
    </row>
    <row r="23" spans="1:36" ht="15.75" x14ac:dyDescent="0.25">
      <c r="A23" s="35">
        <v>20</v>
      </c>
      <c r="B23" s="37">
        <v>4</v>
      </c>
      <c r="C23" s="37">
        <v>4</v>
      </c>
      <c r="D23" s="37">
        <v>5</v>
      </c>
      <c r="E23" s="37">
        <v>3</v>
      </c>
      <c r="F23" s="37">
        <v>4</v>
      </c>
      <c r="G23" s="37">
        <v>5</v>
      </c>
      <c r="H23" s="37">
        <v>5</v>
      </c>
      <c r="I23" s="37">
        <v>5</v>
      </c>
      <c r="J23" s="37">
        <v>5</v>
      </c>
      <c r="K23" s="37">
        <v>4</v>
      </c>
      <c r="L23" s="37">
        <v>4</v>
      </c>
      <c r="M23" s="37">
        <v>3</v>
      </c>
      <c r="N23" s="37">
        <v>4</v>
      </c>
      <c r="O23" s="37">
        <v>2</v>
      </c>
      <c r="P23" s="37">
        <v>1</v>
      </c>
      <c r="Q23" s="37">
        <v>1</v>
      </c>
      <c r="R23" s="37">
        <v>4</v>
      </c>
      <c r="S23" s="37">
        <v>4</v>
      </c>
      <c r="T23" s="37">
        <v>5</v>
      </c>
      <c r="U23" s="37">
        <v>5</v>
      </c>
      <c r="V23" s="35">
        <f t="shared" si="0"/>
        <v>77</v>
      </c>
      <c r="W23" s="16"/>
      <c r="Z23" s="19" t="s">
        <v>48</v>
      </c>
      <c r="AA23" s="19">
        <v>3</v>
      </c>
    </row>
    <row r="24" spans="1:36" ht="15.75" x14ac:dyDescent="0.25">
      <c r="A24" s="35">
        <v>21</v>
      </c>
      <c r="B24" s="37">
        <v>3</v>
      </c>
      <c r="C24" s="37">
        <v>3</v>
      </c>
      <c r="D24" s="37">
        <v>3</v>
      </c>
      <c r="E24" s="37">
        <v>3</v>
      </c>
      <c r="F24" s="37">
        <v>3</v>
      </c>
      <c r="G24" s="37">
        <v>3</v>
      </c>
      <c r="H24" s="37">
        <v>3</v>
      </c>
      <c r="I24" s="37">
        <v>3</v>
      </c>
      <c r="J24" s="37">
        <v>3</v>
      </c>
      <c r="K24" s="37">
        <v>3</v>
      </c>
      <c r="L24" s="37">
        <v>3</v>
      </c>
      <c r="M24" s="37">
        <v>3</v>
      </c>
      <c r="N24" s="37">
        <v>3</v>
      </c>
      <c r="O24" s="37">
        <v>3</v>
      </c>
      <c r="P24" s="37">
        <v>2</v>
      </c>
      <c r="Q24" s="37">
        <v>2</v>
      </c>
      <c r="R24" s="37">
        <v>3</v>
      </c>
      <c r="S24" s="37">
        <v>3</v>
      </c>
      <c r="T24" s="37">
        <v>3</v>
      </c>
      <c r="U24" s="37">
        <v>3</v>
      </c>
      <c r="V24" s="35">
        <f t="shared" si="0"/>
        <v>58</v>
      </c>
      <c r="W24" s="16"/>
      <c r="Z24" s="19" t="s">
        <v>49</v>
      </c>
      <c r="AA24" s="19">
        <v>4</v>
      </c>
    </row>
    <row r="25" spans="1:36" ht="15.75" x14ac:dyDescent="0.25">
      <c r="A25" s="35">
        <v>22</v>
      </c>
      <c r="B25" s="37">
        <v>4</v>
      </c>
      <c r="C25" s="37">
        <v>3</v>
      </c>
      <c r="D25" s="37">
        <v>3</v>
      </c>
      <c r="E25" s="37">
        <v>3</v>
      </c>
      <c r="F25" s="37">
        <v>3</v>
      </c>
      <c r="G25" s="37">
        <v>1</v>
      </c>
      <c r="H25" s="37">
        <v>1</v>
      </c>
      <c r="I25" s="37">
        <v>1</v>
      </c>
      <c r="J25" s="37">
        <v>1</v>
      </c>
      <c r="K25" s="37">
        <v>3</v>
      </c>
      <c r="L25" s="37">
        <v>1</v>
      </c>
      <c r="M25" s="37">
        <v>1</v>
      </c>
      <c r="N25" s="37">
        <v>4</v>
      </c>
      <c r="O25" s="37">
        <v>3</v>
      </c>
      <c r="P25" s="37">
        <v>1</v>
      </c>
      <c r="Q25" s="37">
        <v>3</v>
      </c>
      <c r="R25" s="37">
        <v>2</v>
      </c>
      <c r="S25" s="37">
        <v>1</v>
      </c>
      <c r="T25" s="37">
        <v>3</v>
      </c>
      <c r="U25" s="37">
        <v>3</v>
      </c>
      <c r="V25" s="35">
        <f t="shared" si="0"/>
        <v>45</v>
      </c>
      <c r="W25" s="16"/>
      <c r="Z25" s="19" t="s">
        <v>50</v>
      </c>
      <c r="AA25" s="19">
        <v>5</v>
      </c>
    </row>
    <row r="26" spans="1:36" ht="15.75" x14ac:dyDescent="0.25">
      <c r="A26" s="35">
        <v>23</v>
      </c>
      <c r="B26" s="37">
        <v>3</v>
      </c>
      <c r="C26" s="37">
        <v>3</v>
      </c>
      <c r="D26" s="37">
        <v>3</v>
      </c>
      <c r="E26" s="37">
        <v>3</v>
      </c>
      <c r="F26" s="37">
        <v>3</v>
      </c>
      <c r="G26" s="37">
        <v>3</v>
      </c>
      <c r="H26" s="37">
        <v>3</v>
      </c>
      <c r="I26" s="37">
        <v>5</v>
      </c>
      <c r="J26" s="37">
        <v>1</v>
      </c>
      <c r="K26" s="37">
        <v>3</v>
      </c>
      <c r="L26" s="37">
        <v>3</v>
      </c>
      <c r="M26" s="37">
        <v>4</v>
      </c>
      <c r="N26" s="37">
        <v>4</v>
      </c>
      <c r="O26" s="37">
        <v>3</v>
      </c>
      <c r="P26" s="37">
        <v>1</v>
      </c>
      <c r="Q26" s="37">
        <v>1</v>
      </c>
      <c r="R26" s="37">
        <v>1</v>
      </c>
      <c r="S26" s="37">
        <v>1</v>
      </c>
      <c r="T26" s="37">
        <v>3</v>
      </c>
      <c r="U26" s="37">
        <v>3</v>
      </c>
      <c r="V26" s="35">
        <f t="shared" si="0"/>
        <v>54</v>
      </c>
      <c r="W26" s="16"/>
    </row>
    <row r="27" spans="1:36" ht="15.75" x14ac:dyDescent="0.25">
      <c r="A27" s="35">
        <v>24</v>
      </c>
      <c r="B27" s="37">
        <v>4</v>
      </c>
      <c r="C27" s="37">
        <v>5</v>
      </c>
      <c r="D27" s="37">
        <v>5</v>
      </c>
      <c r="E27" s="37">
        <v>3</v>
      </c>
      <c r="F27" s="37">
        <v>4</v>
      </c>
      <c r="G27" s="37">
        <v>4</v>
      </c>
      <c r="H27" s="37">
        <v>4</v>
      </c>
      <c r="I27" s="37">
        <v>3</v>
      </c>
      <c r="J27" s="37">
        <v>3</v>
      </c>
      <c r="K27" s="37">
        <v>3</v>
      </c>
      <c r="L27" s="37">
        <v>4</v>
      </c>
      <c r="M27" s="37">
        <v>4</v>
      </c>
      <c r="N27" s="37">
        <v>5</v>
      </c>
      <c r="O27" s="37">
        <v>4</v>
      </c>
      <c r="P27" s="37">
        <v>3</v>
      </c>
      <c r="Q27" s="37">
        <v>2</v>
      </c>
      <c r="R27" s="37">
        <v>3</v>
      </c>
      <c r="S27" s="37">
        <v>4</v>
      </c>
      <c r="T27" s="37">
        <v>4</v>
      </c>
      <c r="U27" s="37">
        <v>4</v>
      </c>
      <c r="V27" s="35">
        <f t="shared" si="0"/>
        <v>75</v>
      </c>
      <c r="W27" s="16"/>
    </row>
    <row r="28" spans="1:36" ht="15.75" x14ac:dyDescent="0.25">
      <c r="A28" s="35">
        <v>25</v>
      </c>
      <c r="B28" s="37">
        <v>4</v>
      </c>
      <c r="C28" s="37">
        <v>4</v>
      </c>
      <c r="D28" s="37">
        <v>3</v>
      </c>
      <c r="E28" s="37">
        <v>2</v>
      </c>
      <c r="F28" s="37">
        <v>5</v>
      </c>
      <c r="G28" s="37">
        <v>5</v>
      </c>
      <c r="H28" s="37">
        <v>2</v>
      </c>
      <c r="I28" s="37">
        <v>1</v>
      </c>
      <c r="J28" s="37">
        <v>2</v>
      </c>
      <c r="K28" s="37">
        <v>4</v>
      </c>
      <c r="L28" s="37">
        <v>5</v>
      </c>
      <c r="M28" s="37">
        <v>2</v>
      </c>
      <c r="N28" s="37">
        <v>5</v>
      </c>
      <c r="O28" s="37">
        <v>2</v>
      </c>
      <c r="P28" s="37">
        <v>1</v>
      </c>
      <c r="Q28" s="37">
        <v>2</v>
      </c>
      <c r="R28" s="37">
        <v>1</v>
      </c>
      <c r="S28" s="37">
        <v>1</v>
      </c>
      <c r="T28" s="37">
        <v>4</v>
      </c>
      <c r="U28" s="37">
        <v>4</v>
      </c>
      <c r="V28" s="35">
        <f t="shared" si="0"/>
        <v>59</v>
      </c>
      <c r="W28" s="16"/>
    </row>
    <row r="29" spans="1:36" ht="15.75" x14ac:dyDescent="0.25">
      <c r="A29" s="35">
        <v>26</v>
      </c>
      <c r="B29" s="37">
        <v>3</v>
      </c>
      <c r="C29" s="37">
        <v>5</v>
      </c>
      <c r="D29" s="37">
        <v>4</v>
      </c>
      <c r="E29" s="37">
        <v>3</v>
      </c>
      <c r="F29" s="37">
        <v>4</v>
      </c>
      <c r="G29" s="37">
        <v>3</v>
      </c>
      <c r="H29" s="37">
        <v>5</v>
      </c>
      <c r="I29" s="37">
        <v>3</v>
      </c>
      <c r="J29" s="37">
        <v>3</v>
      </c>
      <c r="K29" s="37">
        <v>4</v>
      </c>
      <c r="L29" s="37">
        <v>5</v>
      </c>
      <c r="M29" s="37">
        <v>4</v>
      </c>
      <c r="N29" s="37">
        <v>4</v>
      </c>
      <c r="O29" s="37">
        <v>5</v>
      </c>
      <c r="P29" s="37">
        <v>2</v>
      </c>
      <c r="Q29" s="37">
        <v>4</v>
      </c>
      <c r="R29" s="37">
        <v>4</v>
      </c>
      <c r="S29" s="37">
        <v>3</v>
      </c>
      <c r="T29" s="37">
        <v>3</v>
      </c>
      <c r="U29" s="37">
        <v>4</v>
      </c>
      <c r="V29" s="35">
        <f t="shared" si="0"/>
        <v>75</v>
      </c>
      <c r="W29" s="16"/>
    </row>
    <row r="30" spans="1:36" ht="21" x14ac:dyDescent="0.35">
      <c r="A30" s="35">
        <v>27</v>
      </c>
      <c r="B30" s="37">
        <v>3</v>
      </c>
      <c r="C30" s="37">
        <v>3</v>
      </c>
      <c r="D30" s="37">
        <v>3</v>
      </c>
      <c r="E30" s="37">
        <v>4</v>
      </c>
      <c r="F30" s="37">
        <v>4</v>
      </c>
      <c r="G30" s="37">
        <v>3</v>
      </c>
      <c r="H30" s="37">
        <v>4</v>
      </c>
      <c r="I30" s="37">
        <v>4</v>
      </c>
      <c r="J30" s="37">
        <v>4</v>
      </c>
      <c r="K30" s="37">
        <v>4</v>
      </c>
      <c r="L30" s="37">
        <v>4</v>
      </c>
      <c r="M30" s="37">
        <v>3</v>
      </c>
      <c r="N30" s="37">
        <v>5</v>
      </c>
      <c r="O30" s="37">
        <v>3</v>
      </c>
      <c r="P30" s="37">
        <v>3</v>
      </c>
      <c r="Q30" s="37">
        <v>3</v>
      </c>
      <c r="R30" s="37">
        <v>3</v>
      </c>
      <c r="S30" s="37">
        <v>4</v>
      </c>
      <c r="T30" s="37">
        <v>3</v>
      </c>
      <c r="U30" s="37">
        <v>3</v>
      </c>
      <c r="V30" s="35">
        <f t="shared" si="0"/>
        <v>70</v>
      </c>
      <c r="W30" s="16"/>
      <c r="Z30" s="98" t="s">
        <v>75</v>
      </c>
      <c r="AA30" s="98"/>
      <c r="AB30" s="98" t="s">
        <v>76</v>
      </c>
      <c r="AC30" s="98"/>
      <c r="AD30" s="98"/>
      <c r="AE30" s="98" t="s">
        <v>77</v>
      </c>
      <c r="AF30" s="98"/>
      <c r="AG30" s="98" t="s">
        <v>78</v>
      </c>
      <c r="AH30" s="98"/>
      <c r="AI30" s="98"/>
      <c r="AJ30" s="98"/>
    </row>
    <row r="31" spans="1:36" ht="21" x14ac:dyDescent="0.35">
      <c r="A31" s="35">
        <v>28</v>
      </c>
      <c r="B31" s="37">
        <v>4</v>
      </c>
      <c r="C31" s="37">
        <v>5</v>
      </c>
      <c r="D31" s="37">
        <v>5</v>
      </c>
      <c r="E31" s="37">
        <v>4</v>
      </c>
      <c r="F31" s="37">
        <v>5</v>
      </c>
      <c r="G31" s="37">
        <v>5</v>
      </c>
      <c r="H31" s="37">
        <v>4</v>
      </c>
      <c r="I31" s="37">
        <v>2</v>
      </c>
      <c r="J31" s="37">
        <v>2</v>
      </c>
      <c r="K31" s="37">
        <v>5</v>
      </c>
      <c r="L31" s="37">
        <v>5</v>
      </c>
      <c r="M31" s="37">
        <v>4</v>
      </c>
      <c r="N31" s="37">
        <v>5</v>
      </c>
      <c r="O31" s="37">
        <v>3</v>
      </c>
      <c r="P31" s="37">
        <v>2</v>
      </c>
      <c r="Q31" s="37">
        <v>3</v>
      </c>
      <c r="R31" s="37">
        <v>3</v>
      </c>
      <c r="S31" s="37">
        <v>5</v>
      </c>
      <c r="T31" s="37">
        <v>4</v>
      </c>
      <c r="U31" s="37">
        <v>3</v>
      </c>
      <c r="V31" s="35">
        <f t="shared" si="0"/>
        <v>78</v>
      </c>
      <c r="W31" s="16"/>
      <c r="Z31" s="98" t="s">
        <v>79</v>
      </c>
      <c r="AA31" s="98"/>
      <c r="AB31" s="98" t="s">
        <v>80</v>
      </c>
      <c r="AC31" s="98"/>
      <c r="AD31" s="98"/>
      <c r="AE31" s="98">
        <v>20</v>
      </c>
      <c r="AF31" s="98"/>
      <c r="AG31" s="99" t="s">
        <v>91</v>
      </c>
      <c r="AH31" s="100"/>
      <c r="AI31" s="100"/>
      <c r="AJ31" s="100"/>
    </row>
    <row r="32" spans="1:36" ht="21" x14ac:dyDescent="0.35">
      <c r="A32" s="35">
        <v>29</v>
      </c>
      <c r="B32" s="37">
        <v>4</v>
      </c>
      <c r="C32" s="37">
        <v>3</v>
      </c>
      <c r="D32" s="37">
        <v>5</v>
      </c>
      <c r="E32" s="37">
        <v>5</v>
      </c>
      <c r="F32" s="37">
        <v>2</v>
      </c>
      <c r="G32" s="37">
        <v>5</v>
      </c>
      <c r="H32" s="37">
        <v>1</v>
      </c>
      <c r="I32" s="37">
        <v>1</v>
      </c>
      <c r="J32" s="37">
        <v>1</v>
      </c>
      <c r="K32" s="37">
        <v>5</v>
      </c>
      <c r="L32" s="37">
        <v>4</v>
      </c>
      <c r="M32" s="37">
        <v>5</v>
      </c>
      <c r="N32" s="37">
        <v>5</v>
      </c>
      <c r="O32" s="37">
        <v>2</v>
      </c>
      <c r="P32" s="37">
        <v>1</v>
      </c>
      <c r="Q32" s="37">
        <v>1</v>
      </c>
      <c r="R32" s="37">
        <v>5</v>
      </c>
      <c r="S32" s="37">
        <v>5</v>
      </c>
      <c r="T32" s="37">
        <v>2</v>
      </c>
      <c r="U32" s="37">
        <v>5</v>
      </c>
      <c r="V32" s="35">
        <f t="shared" si="0"/>
        <v>67</v>
      </c>
      <c r="W32" s="16"/>
      <c r="Z32" s="98" t="s">
        <v>82</v>
      </c>
      <c r="AA32" s="98"/>
      <c r="AB32" s="98" t="s">
        <v>83</v>
      </c>
      <c r="AC32" s="98"/>
      <c r="AD32" s="98"/>
      <c r="AE32" s="101">
        <f>SUM(B64:U64)</f>
        <v>20.923888888888889</v>
      </c>
      <c r="AF32" s="101"/>
      <c r="AG32" s="100"/>
      <c r="AH32" s="100"/>
      <c r="AI32" s="100"/>
      <c r="AJ32" s="100"/>
    </row>
    <row r="33" spans="1:36" ht="21" x14ac:dyDescent="0.35">
      <c r="A33" s="35">
        <v>30</v>
      </c>
      <c r="B33" s="37">
        <v>4</v>
      </c>
      <c r="C33" s="37">
        <v>4</v>
      </c>
      <c r="D33" s="37">
        <v>4</v>
      </c>
      <c r="E33" s="37">
        <v>4</v>
      </c>
      <c r="F33" s="37">
        <v>4</v>
      </c>
      <c r="G33" s="37">
        <v>4</v>
      </c>
      <c r="H33" s="37">
        <v>4</v>
      </c>
      <c r="I33" s="37">
        <v>3</v>
      </c>
      <c r="J33" s="37">
        <v>3</v>
      </c>
      <c r="K33" s="37">
        <v>4</v>
      </c>
      <c r="L33" s="37">
        <v>3</v>
      </c>
      <c r="M33" s="37">
        <v>3</v>
      </c>
      <c r="N33" s="37">
        <v>5</v>
      </c>
      <c r="O33" s="37">
        <v>4</v>
      </c>
      <c r="P33" s="37">
        <v>2</v>
      </c>
      <c r="Q33" s="37">
        <v>4</v>
      </c>
      <c r="R33" s="37">
        <v>3</v>
      </c>
      <c r="S33" s="37">
        <v>3</v>
      </c>
      <c r="T33" s="37">
        <v>3</v>
      </c>
      <c r="U33" s="37">
        <v>4</v>
      </c>
      <c r="V33" s="35">
        <f t="shared" si="0"/>
        <v>72</v>
      </c>
      <c r="W33" s="16"/>
      <c r="Z33" s="98" t="s">
        <v>88</v>
      </c>
      <c r="AA33" s="98"/>
      <c r="AB33" s="98" t="s">
        <v>84</v>
      </c>
      <c r="AC33" s="98"/>
      <c r="AD33" s="98"/>
      <c r="AE33" s="101">
        <v>134.40226000000001</v>
      </c>
      <c r="AF33" s="101"/>
      <c r="AG33" s="100"/>
      <c r="AH33" s="100"/>
      <c r="AI33" s="100"/>
      <c r="AJ33" s="100"/>
    </row>
    <row r="34" spans="1:36" ht="21" x14ac:dyDescent="0.35">
      <c r="A34" s="35">
        <v>31</v>
      </c>
      <c r="B34" s="37">
        <v>3</v>
      </c>
      <c r="C34" s="37">
        <v>5</v>
      </c>
      <c r="D34" s="37">
        <v>5</v>
      </c>
      <c r="E34" s="37">
        <v>3</v>
      </c>
      <c r="F34" s="37">
        <v>5</v>
      </c>
      <c r="G34" s="37">
        <v>5</v>
      </c>
      <c r="H34" s="37">
        <v>5</v>
      </c>
      <c r="I34" s="37">
        <v>3</v>
      </c>
      <c r="J34" s="37">
        <v>3</v>
      </c>
      <c r="K34" s="37">
        <v>5</v>
      </c>
      <c r="L34" s="37">
        <v>4</v>
      </c>
      <c r="M34" s="37">
        <v>3</v>
      </c>
      <c r="N34" s="37">
        <v>5</v>
      </c>
      <c r="O34" s="37">
        <v>1</v>
      </c>
      <c r="P34" s="37">
        <v>2</v>
      </c>
      <c r="Q34" s="37">
        <v>3</v>
      </c>
      <c r="R34" s="37">
        <v>3</v>
      </c>
      <c r="S34" s="37">
        <v>3</v>
      </c>
      <c r="T34" s="37">
        <v>3</v>
      </c>
      <c r="U34" s="37">
        <v>3</v>
      </c>
      <c r="V34" s="35">
        <f t="shared" si="0"/>
        <v>72</v>
      </c>
      <c r="W34" s="16"/>
      <c r="Z34" s="98" t="s">
        <v>85</v>
      </c>
      <c r="AA34" s="98"/>
      <c r="AB34" s="98" t="s">
        <v>86</v>
      </c>
      <c r="AC34" s="98"/>
      <c r="AD34" s="98"/>
      <c r="AE34" s="101">
        <f>(AE31/(AE31-1))*(1-AE32/AE33)</f>
        <v>0.88875675869635173</v>
      </c>
      <c r="AF34" s="101"/>
      <c r="AG34" s="100"/>
      <c r="AH34" s="100"/>
      <c r="AI34" s="100"/>
      <c r="AJ34" s="100"/>
    </row>
    <row r="35" spans="1:36" ht="21" x14ac:dyDescent="0.35">
      <c r="A35" s="35">
        <v>32</v>
      </c>
      <c r="B35" s="37">
        <v>3</v>
      </c>
      <c r="C35" s="37">
        <v>3</v>
      </c>
      <c r="D35" s="37">
        <v>3</v>
      </c>
      <c r="E35" s="37">
        <v>3</v>
      </c>
      <c r="F35" s="37">
        <v>3</v>
      </c>
      <c r="G35" s="37">
        <v>3</v>
      </c>
      <c r="H35" s="37">
        <v>3</v>
      </c>
      <c r="I35" s="37">
        <v>4</v>
      </c>
      <c r="J35" s="37">
        <v>3</v>
      </c>
      <c r="K35" s="37">
        <v>3</v>
      </c>
      <c r="L35" s="37">
        <v>3</v>
      </c>
      <c r="M35" s="37">
        <v>3</v>
      </c>
      <c r="N35" s="37">
        <v>4</v>
      </c>
      <c r="O35" s="37">
        <v>3</v>
      </c>
      <c r="P35" s="37">
        <v>3</v>
      </c>
      <c r="Q35" s="37">
        <v>3</v>
      </c>
      <c r="R35" s="37">
        <v>3</v>
      </c>
      <c r="S35" s="37">
        <v>3</v>
      </c>
      <c r="T35" s="37">
        <v>3</v>
      </c>
      <c r="U35" s="37">
        <v>3</v>
      </c>
      <c r="V35" s="35">
        <f t="shared" si="0"/>
        <v>62</v>
      </c>
      <c r="W35" s="16"/>
      <c r="Z35" s="68"/>
      <c r="AA35" s="68"/>
      <c r="AB35" s="68"/>
      <c r="AC35" s="68"/>
      <c r="AD35" s="68"/>
      <c r="AE35" s="68"/>
      <c r="AF35" s="68"/>
      <c r="AG35" s="68"/>
      <c r="AH35" s="68"/>
      <c r="AI35" s="68"/>
      <c r="AJ35" s="68"/>
    </row>
    <row r="36" spans="1:36" ht="15.75" x14ac:dyDescent="0.25">
      <c r="A36" s="35">
        <v>33</v>
      </c>
      <c r="B36" s="37">
        <v>3</v>
      </c>
      <c r="C36" s="37">
        <v>3</v>
      </c>
      <c r="D36" s="37">
        <v>3</v>
      </c>
      <c r="E36" s="37">
        <v>3</v>
      </c>
      <c r="F36" s="37">
        <v>4</v>
      </c>
      <c r="G36" s="37">
        <v>3</v>
      </c>
      <c r="H36" s="37">
        <v>4</v>
      </c>
      <c r="I36" s="37">
        <v>2</v>
      </c>
      <c r="J36" s="37">
        <v>3</v>
      </c>
      <c r="K36" s="37">
        <v>2</v>
      </c>
      <c r="L36" s="37">
        <v>2</v>
      </c>
      <c r="M36" s="37">
        <v>3</v>
      </c>
      <c r="N36" s="37">
        <v>3</v>
      </c>
      <c r="O36" s="37">
        <v>2</v>
      </c>
      <c r="P36" s="37">
        <v>2</v>
      </c>
      <c r="Q36" s="37">
        <v>2</v>
      </c>
      <c r="R36" s="37">
        <v>3</v>
      </c>
      <c r="S36" s="37">
        <v>3</v>
      </c>
      <c r="T36" s="37">
        <v>2</v>
      </c>
      <c r="U36" s="37">
        <v>3</v>
      </c>
      <c r="V36" s="35">
        <f t="shared" si="0"/>
        <v>55</v>
      </c>
      <c r="W36" s="16"/>
    </row>
    <row r="37" spans="1:36" ht="15.75" x14ac:dyDescent="0.25">
      <c r="A37" s="35">
        <v>34</v>
      </c>
      <c r="B37" s="37">
        <v>3</v>
      </c>
      <c r="C37" s="37">
        <v>4</v>
      </c>
      <c r="D37" s="37">
        <v>4</v>
      </c>
      <c r="E37" s="37">
        <v>3</v>
      </c>
      <c r="F37" s="37">
        <v>5</v>
      </c>
      <c r="G37" s="37">
        <v>4</v>
      </c>
      <c r="H37" s="37">
        <v>3</v>
      </c>
      <c r="I37" s="37">
        <v>3</v>
      </c>
      <c r="J37" s="37">
        <v>4</v>
      </c>
      <c r="K37" s="37">
        <v>3</v>
      </c>
      <c r="L37" s="37">
        <v>4</v>
      </c>
      <c r="M37" s="37">
        <v>1</v>
      </c>
      <c r="N37" s="37">
        <v>5</v>
      </c>
      <c r="O37" s="37">
        <v>3</v>
      </c>
      <c r="P37" s="37">
        <v>3</v>
      </c>
      <c r="Q37" s="37">
        <v>4</v>
      </c>
      <c r="R37" s="37">
        <v>3</v>
      </c>
      <c r="S37" s="37">
        <v>1</v>
      </c>
      <c r="T37" s="37">
        <v>1</v>
      </c>
      <c r="U37" s="37">
        <v>1</v>
      </c>
      <c r="V37" s="38">
        <f t="shared" si="0"/>
        <v>62</v>
      </c>
      <c r="W37" s="16"/>
    </row>
    <row r="38" spans="1:36" ht="15.75" x14ac:dyDescent="0.25">
      <c r="A38" s="35">
        <v>35</v>
      </c>
      <c r="B38" s="37">
        <v>5</v>
      </c>
      <c r="C38" s="37">
        <v>4</v>
      </c>
      <c r="D38" s="37">
        <v>5</v>
      </c>
      <c r="E38" s="37">
        <v>3</v>
      </c>
      <c r="F38" s="37">
        <v>4</v>
      </c>
      <c r="G38" s="37">
        <v>5</v>
      </c>
      <c r="H38" s="37">
        <v>4</v>
      </c>
      <c r="I38" s="37">
        <v>3</v>
      </c>
      <c r="J38" s="37">
        <v>3</v>
      </c>
      <c r="K38" s="37">
        <v>5</v>
      </c>
      <c r="L38" s="37">
        <v>5</v>
      </c>
      <c r="M38" s="37">
        <v>4</v>
      </c>
      <c r="N38" s="37">
        <v>4</v>
      </c>
      <c r="O38" s="37">
        <v>5</v>
      </c>
      <c r="P38" s="37">
        <v>3</v>
      </c>
      <c r="Q38" s="37">
        <v>3</v>
      </c>
      <c r="R38" s="37">
        <v>5</v>
      </c>
      <c r="S38" s="37">
        <v>5</v>
      </c>
      <c r="T38" s="37">
        <v>5</v>
      </c>
      <c r="U38" s="37">
        <v>5</v>
      </c>
      <c r="V38" s="35">
        <f t="shared" si="0"/>
        <v>85</v>
      </c>
      <c r="W38" s="16"/>
    </row>
    <row r="39" spans="1:36" ht="15.75" x14ac:dyDescent="0.25">
      <c r="A39" s="35">
        <v>36</v>
      </c>
      <c r="B39" s="37">
        <v>3</v>
      </c>
      <c r="C39" s="37">
        <v>4</v>
      </c>
      <c r="D39" s="37">
        <v>4</v>
      </c>
      <c r="E39" s="37">
        <v>4</v>
      </c>
      <c r="F39" s="37">
        <v>4</v>
      </c>
      <c r="G39" s="37">
        <v>4</v>
      </c>
      <c r="H39" s="37">
        <v>4</v>
      </c>
      <c r="I39" s="37">
        <v>5</v>
      </c>
      <c r="J39" s="37">
        <v>5</v>
      </c>
      <c r="K39" s="37">
        <v>5</v>
      </c>
      <c r="L39" s="37">
        <v>3</v>
      </c>
      <c r="M39" s="37">
        <v>2</v>
      </c>
      <c r="N39" s="37">
        <v>5</v>
      </c>
      <c r="O39" s="37">
        <v>4</v>
      </c>
      <c r="P39" s="37">
        <v>4</v>
      </c>
      <c r="Q39" s="37">
        <v>4</v>
      </c>
      <c r="R39" s="37">
        <v>2</v>
      </c>
      <c r="S39" s="37">
        <v>2</v>
      </c>
      <c r="T39" s="37">
        <v>4</v>
      </c>
      <c r="U39" s="37">
        <v>4</v>
      </c>
      <c r="V39" s="35">
        <f t="shared" si="0"/>
        <v>76</v>
      </c>
      <c r="W39" s="16"/>
    </row>
    <row r="40" spans="1:36" ht="15.75" x14ac:dyDescent="0.25">
      <c r="A40" s="35">
        <v>37</v>
      </c>
      <c r="B40" s="37">
        <v>5</v>
      </c>
      <c r="C40" s="37">
        <v>5</v>
      </c>
      <c r="D40" s="37">
        <v>4</v>
      </c>
      <c r="E40" s="37">
        <v>4</v>
      </c>
      <c r="F40" s="37">
        <v>3</v>
      </c>
      <c r="G40" s="37">
        <v>3</v>
      </c>
      <c r="H40" s="37">
        <v>4</v>
      </c>
      <c r="I40" s="37">
        <v>4</v>
      </c>
      <c r="J40" s="37">
        <v>4</v>
      </c>
      <c r="K40" s="37">
        <v>5</v>
      </c>
      <c r="L40" s="37">
        <v>5</v>
      </c>
      <c r="M40" s="37">
        <v>3</v>
      </c>
      <c r="N40" s="37">
        <v>5</v>
      </c>
      <c r="O40" s="37">
        <v>1</v>
      </c>
      <c r="P40" s="37">
        <v>1</v>
      </c>
      <c r="Q40" s="37">
        <v>1</v>
      </c>
      <c r="R40" s="37">
        <v>3</v>
      </c>
      <c r="S40" s="37">
        <v>3</v>
      </c>
      <c r="T40" s="37">
        <v>1</v>
      </c>
      <c r="U40" s="37">
        <v>3</v>
      </c>
      <c r="V40" s="35">
        <f t="shared" si="0"/>
        <v>67</v>
      </c>
      <c r="W40" s="16"/>
    </row>
    <row r="41" spans="1:36" ht="15.75" x14ac:dyDescent="0.25">
      <c r="A41" s="35">
        <v>38</v>
      </c>
      <c r="B41" s="37">
        <v>3</v>
      </c>
      <c r="C41" s="37">
        <v>3</v>
      </c>
      <c r="D41" s="37">
        <v>4</v>
      </c>
      <c r="E41" s="37">
        <v>3</v>
      </c>
      <c r="F41" s="37">
        <v>3</v>
      </c>
      <c r="G41" s="37">
        <v>3</v>
      </c>
      <c r="H41" s="37">
        <v>4</v>
      </c>
      <c r="I41" s="37">
        <v>4</v>
      </c>
      <c r="J41" s="37">
        <v>4</v>
      </c>
      <c r="K41" s="37">
        <v>3</v>
      </c>
      <c r="L41" s="37">
        <v>4</v>
      </c>
      <c r="M41" s="37">
        <v>4</v>
      </c>
      <c r="N41" s="37">
        <v>3</v>
      </c>
      <c r="O41" s="37">
        <v>4</v>
      </c>
      <c r="P41" s="37">
        <v>2</v>
      </c>
      <c r="Q41" s="37">
        <v>4</v>
      </c>
      <c r="R41" s="37">
        <v>3</v>
      </c>
      <c r="S41" s="37">
        <v>3</v>
      </c>
      <c r="T41" s="37">
        <v>2</v>
      </c>
      <c r="U41" s="37">
        <v>4</v>
      </c>
      <c r="V41" s="35">
        <f t="shared" si="0"/>
        <v>67</v>
      </c>
    </row>
    <row r="42" spans="1:36" ht="15.75" x14ac:dyDescent="0.25">
      <c r="A42" s="35">
        <v>39</v>
      </c>
      <c r="B42" s="37">
        <v>2</v>
      </c>
      <c r="C42" s="37">
        <v>2</v>
      </c>
      <c r="D42" s="37">
        <v>2</v>
      </c>
      <c r="E42" s="37">
        <v>2</v>
      </c>
      <c r="F42" s="37">
        <v>2</v>
      </c>
      <c r="G42" s="37">
        <v>2</v>
      </c>
      <c r="H42" s="37">
        <v>3</v>
      </c>
      <c r="I42" s="37">
        <v>2</v>
      </c>
      <c r="J42" s="37">
        <v>2</v>
      </c>
      <c r="K42" s="37">
        <v>3</v>
      </c>
      <c r="L42" s="37">
        <v>3</v>
      </c>
      <c r="M42" s="37">
        <v>1</v>
      </c>
      <c r="N42" s="37">
        <v>3</v>
      </c>
      <c r="O42" s="37">
        <v>3</v>
      </c>
      <c r="P42" s="37">
        <v>2</v>
      </c>
      <c r="Q42" s="37">
        <v>2</v>
      </c>
      <c r="R42" s="37">
        <v>2</v>
      </c>
      <c r="S42" s="37">
        <v>2</v>
      </c>
      <c r="T42" s="37">
        <v>2</v>
      </c>
      <c r="U42" s="37">
        <v>1</v>
      </c>
      <c r="V42" s="35">
        <f t="shared" si="0"/>
        <v>43</v>
      </c>
    </row>
    <row r="43" spans="1:36" ht="15.75" x14ac:dyDescent="0.25">
      <c r="A43" s="35">
        <v>40</v>
      </c>
      <c r="B43" s="37">
        <v>3</v>
      </c>
      <c r="C43" s="37">
        <v>3</v>
      </c>
      <c r="D43" s="37">
        <v>3</v>
      </c>
      <c r="E43" s="37">
        <v>4</v>
      </c>
      <c r="F43" s="37">
        <v>4</v>
      </c>
      <c r="G43" s="37">
        <v>3</v>
      </c>
      <c r="H43" s="37">
        <v>4</v>
      </c>
      <c r="I43" s="37">
        <v>4</v>
      </c>
      <c r="J43" s="37">
        <v>2</v>
      </c>
      <c r="K43" s="37">
        <v>4</v>
      </c>
      <c r="L43" s="37">
        <v>4</v>
      </c>
      <c r="M43" s="37">
        <v>2</v>
      </c>
      <c r="N43" s="37">
        <v>3</v>
      </c>
      <c r="O43" s="37">
        <v>3</v>
      </c>
      <c r="P43" s="37">
        <v>3</v>
      </c>
      <c r="Q43" s="37">
        <v>3</v>
      </c>
      <c r="R43" s="37">
        <v>4</v>
      </c>
      <c r="S43" s="37">
        <v>4</v>
      </c>
      <c r="T43" s="37">
        <v>4</v>
      </c>
      <c r="U43" s="37">
        <v>4</v>
      </c>
      <c r="V43" s="35">
        <f t="shared" si="0"/>
        <v>68</v>
      </c>
    </row>
    <row r="44" spans="1:36" ht="15.75" x14ac:dyDescent="0.25">
      <c r="A44" s="35">
        <v>41</v>
      </c>
      <c r="B44" s="37">
        <v>3</v>
      </c>
      <c r="C44" s="37">
        <v>4</v>
      </c>
      <c r="D44" s="37">
        <v>4</v>
      </c>
      <c r="E44" s="37">
        <v>3</v>
      </c>
      <c r="F44" s="37">
        <v>3</v>
      </c>
      <c r="G44" s="37">
        <v>3</v>
      </c>
      <c r="H44" s="37">
        <v>4</v>
      </c>
      <c r="I44" s="37">
        <v>3</v>
      </c>
      <c r="J44" s="37">
        <v>3</v>
      </c>
      <c r="K44" s="37">
        <v>5</v>
      </c>
      <c r="L44" s="37">
        <v>3</v>
      </c>
      <c r="M44" s="37">
        <v>3</v>
      </c>
      <c r="N44" s="37">
        <v>4</v>
      </c>
      <c r="O44" s="37">
        <v>3</v>
      </c>
      <c r="P44" s="37">
        <v>3</v>
      </c>
      <c r="Q44" s="37">
        <v>3</v>
      </c>
      <c r="R44" s="37">
        <v>3</v>
      </c>
      <c r="S44" s="37">
        <v>2</v>
      </c>
      <c r="T44" s="37">
        <v>3</v>
      </c>
      <c r="U44" s="37">
        <v>3</v>
      </c>
      <c r="V44" s="35">
        <f t="shared" si="0"/>
        <v>65</v>
      </c>
    </row>
    <row r="45" spans="1:36" ht="15.75" x14ac:dyDescent="0.25">
      <c r="A45" s="35">
        <v>42</v>
      </c>
      <c r="B45" s="37">
        <v>4</v>
      </c>
      <c r="C45" s="37">
        <v>5</v>
      </c>
      <c r="D45" s="37">
        <v>5</v>
      </c>
      <c r="E45" s="37">
        <v>5</v>
      </c>
      <c r="F45" s="37">
        <v>5</v>
      </c>
      <c r="G45" s="37">
        <v>5</v>
      </c>
      <c r="H45" s="37">
        <v>2</v>
      </c>
      <c r="I45" s="37">
        <v>4</v>
      </c>
      <c r="J45" s="37">
        <v>4</v>
      </c>
      <c r="K45" s="37">
        <v>5</v>
      </c>
      <c r="L45" s="37">
        <v>5</v>
      </c>
      <c r="M45" s="37">
        <v>2</v>
      </c>
      <c r="N45" s="37">
        <v>5</v>
      </c>
      <c r="O45" s="37">
        <v>2</v>
      </c>
      <c r="P45" s="37">
        <v>5</v>
      </c>
      <c r="Q45" s="37">
        <v>2</v>
      </c>
      <c r="R45" s="37">
        <v>3</v>
      </c>
      <c r="S45" s="37">
        <v>3</v>
      </c>
      <c r="T45" s="37">
        <v>5</v>
      </c>
      <c r="U45" s="37">
        <v>2</v>
      </c>
      <c r="V45" s="35">
        <f t="shared" si="0"/>
        <v>78</v>
      </c>
    </row>
    <row r="46" spans="1:36" ht="15.75" x14ac:dyDescent="0.25">
      <c r="A46" s="35">
        <v>43</v>
      </c>
      <c r="B46" s="37">
        <v>3</v>
      </c>
      <c r="C46" s="37">
        <v>3</v>
      </c>
      <c r="D46" s="37">
        <v>3</v>
      </c>
      <c r="E46" s="37">
        <v>3</v>
      </c>
      <c r="F46" s="37">
        <v>3</v>
      </c>
      <c r="G46" s="37">
        <v>3</v>
      </c>
      <c r="H46" s="37">
        <v>3</v>
      </c>
      <c r="I46" s="37">
        <v>3</v>
      </c>
      <c r="J46" s="37">
        <v>3</v>
      </c>
      <c r="K46" s="37">
        <v>3</v>
      </c>
      <c r="L46" s="37">
        <v>3</v>
      </c>
      <c r="M46" s="37">
        <v>3</v>
      </c>
      <c r="N46" s="37">
        <v>3</v>
      </c>
      <c r="O46" s="37">
        <v>3</v>
      </c>
      <c r="P46" s="37">
        <v>3</v>
      </c>
      <c r="Q46" s="37">
        <v>3</v>
      </c>
      <c r="R46" s="37">
        <v>3</v>
      </c>
      <c r="S46" s="37">
        <v>3</v>
      </c>
      <c r="T46" s="37">
        <v>3</v>
      </c>
      <c r="U46" s="37">
        <v>3</v>
      </c>
      <c r="V46" s="35">
        <f t="shared" si="0"/>
        <v>60</v>
      </c>
    </row>
    <row r="47" spans="1:36" ht="15.75" x14ac:dyDescent="0.25">
      <c r="A47" s="35">
        <v>44</v>
      </c>
      <c r="B47" s="37">
        <v>4</v>
      </c>
      <c r="C47" s="37">
        <v>4</v>
      </c>
      <c r="D47" s="37">
        <v>4</v>
      </c>
      <c r="E47" s="37">
        <v>4</v>
      </c>
      <c r="F47" s="37">
        <v>5</v>
      </c>
      <c r="G47" s="37">
        <v>5</v>
      </c>
      <c r="H47" s="37">
        <v>4</v>
      </c>
      <c r="I47" s="37">
        <v>3</v>
      </c>
      <c r="J47" s="37">
        <v>3</v>
      </c>
      <c r="K47" s="37">
        <v>4</v>
      </c>
      <c r="L47" s="37">
        <v>4</v>
      </c>
      <c r="M47" s="37">
        <v>4</v>
      </c>
      <c r="N47" s="37">
        <v>5</v>
      </c>
      <c r="O47" s="37">
        <v>4</v>
      </c>
      <c r="P47" s="37">
        <v>2</v>
      </c>
      <c r="Q47" s="37">
        <v>4</v>
      </c>
      <c r="R47" s="37">
        <v>4</v>
      </c>
      <c r="S47" s="37">
        <v>3</v>
      </c>
      <c r="T47" s="37">
        <v>3</v>
      </c>
      <c r="U47" s="37">
        <v>4</v>
      </c>
      <c r="V47" s="35">
        <f t="shared" si="0"/>
        <v>77</v>
      </c>
    </row>
    <row r="48" spans="1:36" ht="15.75" x14ac:dyDescent="0.25">
      <c r="A48" s="35">
        <v>45</v>
      </c>
      <c r="B48" s="37">
        <v>4</v>
      </c>
      <c r="C48" s="37">
        <v>3</v>
      </c>
      <c r="D48" s="37">
        <v>4</v>
      </c>
      <c r="E48" s="37">
        <v>3</v>
      </c>
      <c r="F48" s="37">
        <v>3</v>
      </c>
      <c r="G48" s="37">
        <v>3</v>
      </c>
      <c r="H48" s="37">
        <v>1</v>
      </c>
      <c r="I48" s="37">
        <v>1</v>
      </c>
      <c r="J48" s="37">
        <v>1</v>
      </c>
      <c r="K48" s="37">
        <v>4</v>
      </c>
      <c r="L48" s="37">
        <v>1</v>
      </c>
      <c r="M48" s="37">
        <v>1</v>
      </c>
      <c r="N48" s="37">
        <v>5</v>
      </c>
      <c r="O48" s="37">
        <v>1</v>
      </c>
      <c r="P48" s="37">
        <v>1</v>
      </c>
      <c r="Q48" s="37">
        <v>1</v>
      </c>
      <c r="R48" s="37">
        <v>3</v>
      </c>
      <c r="S48" s="37">
        <v>3</v>
      </c>
      <c r="T48" s="37">
        <v>1</v>
      </c>
      <c r="U48" s="37">
        <v>1</v>
      </c>
      <c r="V48" s="35">
        <f t="shared" si="0"/>
        <v>45</v>
      </c>
    </row>
    <row r="49" spans="1:24" ht="15.75" x14ac:dyDescent="0.25">
      <c r="A49" s="35">
        <v>46</v>
      </c>
      <c r="B49" s="37">
        <v>3</v>
      </c>
      <c r="C49" s="37">
        <v>3</v>
      </c>
      <c r="D49" s="37">
        <v>2</v>
      </c>
      <c r="E49" s="37">
        <v>3</v>
      </c>
      <c r="F49" s="37">
        <v>2</v>
      </c>
      <c r="G49" s="37">
        <v>2</v>
      </c>
      <c r="H49" s="37">
        <v>3</v>
      </c>
      <c r="I49" s="37">
        <v>3</v>
      </c>
      <c r="J49" s="37">
        <v>3</v>
      </c>
      <c r="K49" s="37">
        <v>4</v>
      </c>
      <c r="L49" s="37">
        <v>3</v>
      </c>
      <c r="M49" s="37">
        <v>4</v>
      </c>
      <c r="N49" s="37">
        <v>3</v>
      </c>
      <c r="O49" s="37">
        <v>3</v>
      </c>
      <c r="P49" s="37">
        <v>2</v>
      </c>
      <c r="Q49" s="37">
        <v>4</v>
      </c>
      <c r="R49" s="37">
        <v>4</v>
      </c>
      <c r="S49" s="37">
        <v>4</v>
      </c>
      <c r="T49" s="37">
        <v>2</v>
      </c>
      <c r="U49" s="37">
        <v>1</v>
      </c>
      <c r="V49" s="35">
        <f t="shared" si="0"/>
        <v>58</v>
      </c>
    </row>
    <row r="50" spans="1:24" ht="15.75" x14ac:dyDescent="0.25">
      <c r="A50" s="35">
        <v>47</v>
      </c>
      <c r="B50" s="37">
        <v>5</v>
      </c>
      <c r="C50" s="37">
        <v>5</v>
      </c>
      <c r="D50" s="37">
        <v>5</v>
      </c>
      <c r="E50" s="37">
        <v>4</v>
      </c>
      <c r="F50" s="37">
        <v>4</v>
      </c>
      <c r="G50" s="37">
        <v>3</v>
      </c>
      <c r="H50" s="37">
        <v>3</v>
      </c>
      <c r="I50" s="37">
        <v>3</v>
      </c>
      <c r="J50" s="37">
        <v>4</v>
      </c>
      <c r="K50" s="37">
        <v>3</v>
      </c>
      <c r="L50" s="37">
        <v>4</v>
      </c>
      <c r="M50" s="37">
        <v>3</v>
      </c>
      <c r="N50" s="37">
        <v>5</v>
      </c>
      <c r="O50" s="37">
        <v>3</v>
      </c>
      <c r="P50" s="37">
        <v>4</v>
      </c>
      <c r="Q50" s="37">
        <v>4</v>
      </c>
      <c r="R50" s="37">
        <v>4</v>
      </c>
      <c r="S50" s="37">
        <v>4</v>
      </c>
      <c r="T50" s="37">
        <v>4</v>
      </c>
      <c r="U50" s="37">
        <v>2</v>
      </c>
      <c r="V50" s="35">
        <f t="shared" si="0"/>
        <v>76</v>
      </c>
    </row>
    <row r="51" spans="1:24" ht="15.75" x14ac:dyDescent="0.25">
      <c r="A51" s="35">
        <v>48</v>
      </c>
      <c r="B51" s="37">
        <v>3</v>
      </c>
      <c r="C51" s="37">
        <v>3</v>
      </c>
      <c r="D51" s="37">
        <v>3</v>
      </c>
      <c r="E51" s="37">
        <v>3</v>
      </c>
      <c r="F51" s="37">
        <v>3</v>
      </c>
      <c r="G51" s="37">
        <v>3</v>
      </c>
      <c r="H51" s="37">
        <v>3</v>
      </c>
      <c r="I51" s="37">
        <v>3</v>
      </c>
      <c r="J51" s="37">
        <v>3</v>
      </c>
      <c r="K51" s="37">
        <v>3</v>
      </c>
      <c r="L51" s="37">
        <v>3</v>
      </c>
      <c r="M51" s="37">
        <v>3</v>
      </c>
      <c r="N51" s="37">
        <v>3</v>
      </c>
      <c r="O51" s="37">
        <v>3</v>
      </c>
      <c r="P51" s="37">
        <v>3</v>
      </c>
      <c r="Q51" s="37">
        <v>3</v>
      </c>
      <c r="R51" s="37">
        <v>3</v>
      </c>
      <c r="S51" s="37">
        <v>3</v>
      </c>
      <c r="T51" s="37">
        <v>3</v>
      </c>
      <c r="U51" s="37">
        <v>3</v>
      </c>
      <c r="V51" s="35">
        <f t="shared" si="0"/>
        <v>60</v>
      </c>
    </row>
    <row r="52" spans="1:24" ht="15.75" x14ac:dyDescent="0.25">
      <c r="A52" s="35">
        <v>49</v>
      </c>
      <c r="B52" s="37">
        <v>3</v>
      </c>
      <c r="C52" s="37">
        <v>3</v>
      </c>
      <c r="D52" s="37">
        <v>4</v>
      </c>
      <c r="E52" s="37">
        <v>3</v>
      </c>
      <c r="F52" s="37">
        <v>2</v>
      </c>
      <c r="G52" s="37">
        <v>3</v>
      </c>
      <c r="H52" s="37">
        <v>2</v>
      </c>
      <c r="I52" s="37">
        <v>4</v>
      </c>
      <c r="J52" s="37">
        <v>3</v>
      </c>
      <c r="K52" s="37">
        <v>4</v>
      </c>
      <c r="L52" s="37">
        <v>3</v>
      </c>
      <c r="M52" s="37">
        <v>3</v>
      </c>
      <c r="N52" s="37">
        <v>4</v>
      </c>
      <c r="O52" s="37">
        <v>1</v>
      </c>
      <c r="P52" s="37">
        <v>2</v>
      </c>
      <c r="Q52" s="37">
        <v>1</v>
      </c>
      <c r="R52" s="37">
        <v>3</v>
      </c>
      <c r="S52" s="37">
        <v>3</v>
      </c>
      <c r="T52" s="37">
        <v>2</v>
      </c>
      <c r="U52" s="37">
        <v>3</v>
      </c>
      <c r="V52" s="35">
        <f t="shared" si="0"/>
        <v>56</v>
      </c>
    </row>
    <row r="53" spans="1:24" ht="15.75" x14ac:dyDescent="0.25">
      <c r="A53" s="35">
        <v>50</v>
      </c>
      <c r="B53" s="37">
        <v>3</v>
      </c>
      <c r="C53" s="37">
        <v>4</v>
      </c>
      <c r="D53" s="37">
        <v>4</v>
      </c>
      <c r="E53" s="37">
        <v>2</v>
      </c>
      <c r="F53" s="37">
        <v>5</v>
      </c>
      <c r="G53" s="37">
        <v>3</v>
      </c>
      <c r="H53" s="37">
        <v>3</v>
      </c>
      <c r="I53" s="37">
        <v>3</v>
      </c>
      <c r="J53" s="37">
        <v>4</v>
      </c>
      <c r="K53" s="37">
        <v>3</v>
      </c>
      <c r="L53" s="37">
        <v>4</v>
      </c>
      <c r="M53" s="37">
        <v>3</v>
      </c>
      <c r="N53" s="37">
        <v>5</v>
      </c>
      <c r="O53" s="37">
        <v>3</v>
      </c>
      <c r="P53" s="37">
        <v>2</v>
      </c>
      <c r="Q53" s="37">
        <v>1</v>
      </c>
      <c r="R53" s="37">
        <v>3</v>
      </c>
      <c r="S53" s="37">
        <v>4</v>
      </c>
      <c r="T53" s="37">
        <v>3</v>
      </c>
      <c r="U53" s="37">
        <v>3</v>
      </c>
      <c r="V53" s="35">
        <f t="shared" si="0"/>
        <v>65</v>
      </c>
    </row>
    <row r="54" spans="1:24" ht="15.75" x14ac:dyDescent="0.25">
      <c r="A54" s="35">
        <v>51</v>
      </c>
      <c r="B54" s="37">
        <v>3</v>
      </c>
      <c r="C54" s="37">
        <v>4</v>
      </c>
      <c r="D54" s="37">
        <v>5</v>
      </c>
      <c r="E54" s="37">
        <v>3</v>
      </c>
      <c r="F54" s="37">
        <v>5</v>
      </c>
      <c r="G54" s="37">
        <v>3</v>
      </c>
      <c r="H54" s="37">
        <v>5</v>
      </c>
      <c r="I54" s="37">
        <v>3</v>
      </c>
      <c r="J54" s="37">
        <v>3</v>
      </c>
      <c r="K54" s="37">
        <v>5</v>
      </c>
      <c r="L54" s="37">
        <v>5</v>
      </c>
      <c r="M54" s="37">
        <v>3</v>
      </c>
      <c r="N54" s="37">
        <v>5</v>
      </c>
      <c r="O54" s="37">
        <v>5</v>
      </c>
      <c r="P54" s="37">
        <v>3</v>
      </c>
      <c r="Q54" s="37">
        <v>5</v>
      </c>
      <c r="R54" s="37">
        <v>4</v>
      </c>
      <c r="S54" s="37">
        <v>3</v>
      </c>
      <c r="T54" s="37">
        <v>2</v>
      </c>
      <c r="U54" s="37">
        <v>2</v>
      </c>
      <c r="V54" s="35">
        <f t="shared" si="0"/>
        <v>76</v>
      </c>
    </row>
    <row r="55" spans="1:24" ht="15.75" x14ac:dyDescent="0.25">
      <c r="A55" s="35">
        <v>52</v>
      </c>
      <c r="B55" s="37">
        <v>5</v>
      </c>
      <c r="C55" s="37">
        <v>5</v>
      </c>
      <c r="D55" s="37">
        <v>5</v>
      </c>
      <c r="E55" s="37">
        <v>3</v>
      </c>
      <c r="F55" s="37">
        <v>3</v>
      </c>
      <c r="G55" s="37">
        <v>3</v>
      </c>
      <c r="H55" s="37">
        <v>2</v>
      </c>
      <c r="I55" s="37">
        <v>3</v>
      </c>
      <c r="J55" s="37">
        <v>3</v>
      </c>
      <c r="K55" s="37">
        <v>3</v>
      </c>
      <c r="L55" s="37">
        <v>4</v>
      </c>
      <c r="M55" s="37">
        <v>2</v>
      </c>
      <c r="N55" s="37">
        <v>4</v>
      </c>
      <c r="O55" s="37">
        <v>1</v>
      </c>
      <c r="P55" s="37">
        <v>4</v>
      </c>
      <c r="Q55" s="37">
        <v>1</v>
      </c>
      <c r="R55" s="37">
        <v>1</v>
      </c>
      <c r="S55" s="37">
        <v>1</v>
      </c>
      <c r="T55" s="37">
        <v>3</v>
      </c>
      <c r="U55" s="37">
        <v>2</v>
      </c>
      <c r="V55" s="35">
        <f t="shared" si="0"/>
        <v>58</v>
      </c>
    </row>
    <row r="56" spans="1:24" ht="15.75" x14ac:dyDescent="0.25">
      <c r="A56" s="35">
        <v>53</v>
      </c>
      <c r="B56" s="37">
        <v>3</v>
      </c>
      <c r="C56" s="37">
        <v>3</v>
      </c>
      <c r="D56" s="37">
        <v>3</v>
      </c>
      <c r="E56" s="37">
        <v>1</v>
      </c>
      <c r="F56" s="37">
        <v>1</v>
      </c>
      <c r="G56" s="37">
        <v>3</v>
      </c>
      <c r="H56" s="37">
        <v>2</v>
      </c>
      <c r="I56" s="37">
        <v>1</v>
      </c>
      <c r="J56" s="37">
        <v>1</v>
      </c>
      <c r="K56" s="37">
        <v>1</v>
      </c>
      <c r="L56" s="37">
        <v>1</v>
      </c>
      <c r="M56" s="37">
        <v>1</v>
      </c>
      <c r="N56" s="37">
        <v>3</v>
      </c>
      <c r="O56" s="37">
        <v>1</v>
      </c>
      <c r="P56" s="37">
        <v>1</v>
      </c>
      <c r="Q56" s="37">
        <v>1</v>
      </c>
      <c r="R56" s="37">
        <v>1</v>
      </c>
      <c r="S56" s="37">
        <v>1</v>
      </c>
      <c r="T56" s="37">
        <v>1</v>
      </c>
      <c r="U56" s="37">
        <v>1</v>
      </c>
      <c r="V56" s="35">
        <f t="shared" si="0"/>
        <v>31</v>
      </c>
    </row>
    <row r="57" spans="1:24" ht="15.75" x14ac:dyDescent="0.25">
      <c r="A57" s="35">
        <v>54</v>
      </c>
      <c r="B57" s="37">
        <v>3</v>
      </c>
      <c r="C57" s="37">
        <v>4</v>
      </c>
      <c r="D57" s="37">
        <v>4</v>
      </c>
      <c r="E57" s="37">
        <v>3</v>
      </c>
      <c r="F57" s="37">
        <v>3</v>
      </c>
      <c r="G57" s="37">
        <v>3</v>
      </c>
      <c r="H57" s="37">
        <v>4</v>
      </c>
      <c r="I57" s="37">
        <v>4</v>
      </c>
      <c r="J57" s="37">
        <v>3</v>
      </c>
      <c r="K57" s="37">
        <v>4</v>
      </c>
      <c r="L57" s="37">
        <v>4</v>
      </c>
      <c r="M57" s="37">
        <v>3</v>
      </c>
      <c r="N57" s="37">
        <v>5</v>
      </c>
      <c r="O57" s="37">
        <v>4</v>
      </c>
      <c r="P57" s="37">
        <v>1</v>
      </c>
      <c r="Q57" s="37">
        <v>3</v>
      </c>
      <c r="R57" s="37">
        <v>4</v>
      </c>
      <c r="S57" s="37">
        <v>4</v>
      </c>
      <c r="T57" s="37">
        <v>3</v>
      </c>
      <c r="U57" s="37">
        <v>3</v>
      </c>
      <c r="V57" s="35">
        <f t="shared" si="0"/>
        <v>69</v>
      </c>
    </row>
    <row r="58" spans="1:24" ht="15.75" x14ac:dyDescent="0.25">
      <c r="A58" s="35">
        <v>55</v>
      </c>
      <c r="B58" s="37">
        <v>4</v>
      </c>
      <c r="C58" s="37">
        <v>3</v>
      </c>
      <c r="D58" s="37">
        <v>3</v>
      </c>
      <c r="E58" s="37">
        <v>4</v>
      </c>
      <c r="F58" s="37">
        <v>5</v>
      </c>
      <c r="G58" s="37">
        <v>5</v>
      </c>
      <c r="H58" s="37">
        <v>2</v>
      </c>
      <c r="I58" s="37">
        <v>2</v>
      </c>
      <c r="J58" s="37">
        <v>2</v>
      </c>
      <c r="K58" s="37">
        <v>2</v>
      </c>
      <c r="L58" s="37">
        <v>2</v>
      </c>
      <c r="M58" s="37">
        <v>2</v>
      </c>
      <c r="N58" s="37">
        <v>4</v>
      </c>
      <c r="O58" s="37">
        <v>1</v>
      </c>
      <c r="P58" s="37">
        <v>1</v>
      </c>
      <c r="Q58" s="37">
        <v>1</v>
      </c>
      <c r="R58" s="37">
        <v>2</v>
      </c>
      <c r="S58" s="37">
        <v>2</v>
      </c>
      <c r="T58" s="37">
        <v>2</v>
      </c>
      <c r="U58" s="37">
        <v>2</v>
      </c>
      <c r="V58" s="35">
        <f t="shared" si="0"/>
        <v>51</v>
      </c>
    </row>
    <row r="59" spans="1:24" ht="15.75" x14ac:dyDescent="0.25">
      <c r="A59" s="35">
        <v>56</v>
      </c>
      <c r="B59" s="37">
        <v>3</v>
      </c>
      <c r="C59" s="37">
        <v>3</v>
      </c>
      <c r="D59" s="37">
        <v>3</v>
      </c>
      <c r="E59" s="37">
        <v>3</v>
      </c>
      <c r="F59" s="37">
        <v>4</v>
      </c>
      <c r="G59" s="37">
        <v>2</v>
      </c>
      <c r="H59" s="37">
        <v>4</v>
      </c>
      <c r="I59" s="37">
        <v>4</v>
      </c>
      <c r="J59" s="37">
        <v>4</v>
      </c>
      <c r="K59" s="37">
        <v>4</v>
      </c>
      <c r="L59" s="37">
        <v>5</v>
      </c>
      <c r="M59" s="37">
        <v>5</v>
      </c>
      <c r="N59" s="37">
        <v>5</v>
      </c>
      <c r="O59" s="37">
        <v>3</v>
      </c>
      <c r="P59" s="37">
        <v>1</v>
      </c>
      <c r="Q59" s="37">
        <v>2</v>
      </c>
      <c r="R59" s="37">
        <v>4</v>
      </c>
      <c r="S59" s="37">
        <v>5</v>
      </c>
      <c r="T59" s="37">
        <v>3</v>
      </c>
      <c r="U59" s="37">
        <v>4</v>
      </c>
      <c r="V59" s="35">
        <f t="shared" si="0"/>
        <v>71</v>
      </c>
    </row>
    <row r="60" spans="1:24" ht="15.75" x14ac:dyDescent="0.25">
      <c r="A60" s="35">
        <v>57</v>
      </c>
      <c r="B60" s="37">
        <v>3</v>
      </c>
      <c r="C60" s="37">
        <v>3</v>
      </c>
      <c r="D60" s="37">
        <v>3</v>
      </c>
      <c r="E60" s="37">
        <v>3</v>
      </c>
      <c r="F60" s="37">
        <v>2</v>
      </c>
      <c r="G60" s="37">
        <v>4</v>
      </c>
      <c r="H60" s="37">
        <v>2</v>
      </c>
      <c r="I60" s="37">
        <v>3</v>
      </c>
      <c r="J60" s="37">
        <v>3</v>
      </c>
      <c r="K60" s="37">
        <v>2</v>
      </c>
      <c r="L60" s="37">
        <v>2</v>
      </c>
      <c r="M60" s="37">
        <v>2</v>
      </c>
      <c r="N60" s="37">
        <v>3</v>
      </c>
      <c r="O60" s="37">
        <v>1</v>
      </c>
      <c r="P60" s="37">
        <v>5</v>
      </c>
      <c r="Q60" s="37">
        <v>1</v>
      </c>
      <c r="R60" s="37">
        <v>3</v>
      </c>
      <c r="S60" s="37">
        <v>5</v>
      </c>
      <c r="T60" s="37">
        <v>1</v>
      </c>
      <c r="U60" s="37">
        <v>2</v>
      </c>
      <c r="V60" s="35">
        <f t="shared" si="0"/>
        <v>53</v>
      </c>
    </row>
    <row r="61" spans="1:24" ht="15.75" x14ac:dyDescent="0.25">
      <c r="A61" s="35">
        <v>58</v>
      </c>
      <c r="B61" s="37">
        <v>2</v>
      </c>
      <c r="C61" s="37">
        <v>4</v>
      </c>
      <c r="D61" s="37">
        <v>4</v>
      </c>
      <c r="E61" s="37">
        <v>3</v>
      </c>
      <c r="F61" s="37">
        <v>3</v>
      </c>
      <c r="G61" s="37">
        <v>3</v>
      </c>
      <c r="H61" s="37">
        <v>3</v>
      </c>
      <c r="I61" s="37">
        <v>3</v>
      </c>
      <c r="J61" s="37">
        <v>4</v>
      </c>
      <c r="K61" s="37">
        <v>5</v>
      </c>
      <c r="L61" s="37">
        <v>5</v>
      </c>
      <c r="M61" s="37">
        <v>4</v>
      </c>
      <c r="N61" s="37">
        <v>5</v>
      </c>
      <c r="O61" s="37">
        <v>5</v>
      </c>
      <c r="P61" s="37">
        <v>3</v>
      </c>
      <c r="Q61" s="37">
        <v>5</v>
      </c>
      <c r="R61" s="37">
        <v>5</v>
      </c>
      <c r="S61" s="37">
        <v>1</v>
      </c>
      <c r="T61" s="37">
        <v>4</v>
      </c>
      <c r="U61" s="37">
        <v>1</v>
      </c>
      <c r="V61" s="35">
        <f t="shared" si="0"/>
        <v>72</v>
      </c>
    </row>
    <row r="62" spans="1:24" ht="15.75" x14ac:dyDescent="0.25">
      <c r="A62" s="35">
        <v>59</v>
      </c>
      <c r="B62" s="37">
        <v>4</v>
      </c>
      <c r="C62" s="37">
        <v>4</v>
      </c>
      <c r="D62" s="37">
        <v>5</v>
      </c>
      <c r="E62" s="37">
        <v>3</v>
      </c>
      <c r="F62" s="37">
        <v>4</v>
      </c>
      <c r="G62" s="37">
        <v>3</v>
      </c>
      <c r="H62" s="37">
        <v>5</v>
      </c>
      <c r="I62" s="37">
        <v>2</v>
      </c>
      <c r="J62" s="37">
        <v>1</v>
      </c>
      <c r="K62" s="37">
        <v>5</v>
      </c>
      <c r="L62" s="37">
        <v>5</v>
      </c>
      <c r="M62" s="37">
        <v>2</v>
      </c>
      <c r="N62" s="37">
        <v>3</v>
      </c>
      <c r="O62" s="37">
        <v>2</v>
      </c>
      <c r="P62" s="37">
        <v>1</v>
      </c>
      <c r="Q62" s="37">
        <v>2</v>
      </c>
      <c r="R62" s="37">
        <v>5</v>
      </c>
      <c r="S62" s="37">
        <v>5</v>
      </c>
      <c r="T62" s="37">
        <v>3</v>
      </c>
      <c r="U62" s="37">
        <v>2</v>
      </c>
      <c r="V62" s="35">
        <f t="shared" si="0"/>
        <v>66</v>
      </c>
    </row>
    <row r="63" spans="1:24" ht="15.75" x14ac:dyDescent="0.25">
      <c r="A63" s="35">
        <v>60</v>
      </c>
      <c r="B63" s="37">
        <v>3</v>
      </c>
      <c r="C63" s="37">
        <v>5</v>
      </c>
      <c r="D63" s="37">
        <v>3</v>
      </c>
      <c r="E63" s="37">
        <v>5</v>
      </c>
      <c r="F63" s="37">
        <v>5</v>
      </c>
      <c r="G63" s="37">
        <v>5</v>
      </c>
      <c r="H63" s="37">
        <v>3</v>
      </c>
      <c r="I63" s="37">
        <v>3</v>
      </c>
      <c r="J63" s="37">
        <v>3</v>
      </c>
      <c r="K63" s="37">
        <v>4</v>
      </c>
      <c r="L63" s="37">
        <v>5</v>
      </c>
      <c r="M63" s="37">
        <v>1</v>
      </c>
      <c r="N63" s="37">
        <v>5</v>
      </c>
      <c r="O63" s="37">
        <v>1</v>
      </c>
      <c r="P63" s="37">
        <v>5</v>
      </c>
      <c r="Q63" s="37">
        <v>4</v>
      </c>
      <c r="R63" s="37">
        <v>1</v>
      </c>
      <c r="S63" s="37">
        <v>3</v>
      </c>
      <c r="T63" s="37">
        <v>5</v>
      </c>
      <c r="U63" s="37">
        <v>1</v>
      </c>
      <c r="V63" s="35">
        <f t="shared" si="0"/>
        <v>70</v>
      </c>
    </row>
    <row r="64" spans="1:24" ht="21" x14ac:dyDescent="0.35">
      <c r="A64" s="35" t="s">
        <v>73</v>
      </c>
      <c r="B64" s="35">
        <f t="shared" ref="B64:U64" si="1">_xlfn.VAR.P(B4:B63)</f>
        <v>0.58333333333333337</v>
      </c>
      <c r="C64" s="69">
        <f t="shared" si="1"/>
        <v>0.65416666666666667</v>
      </c>
      <c r="D64" s="69">
        <f t="shared" si="1"/>
        <v>0.73638888888888887</v>
      </c>
      <c r="E64" s="69">
        <f t="shared" si="1"/>
        <v>0.57666666666666666</v>
      </c>
      <c r="F64" s="69">
        <f t="shared" si="1"/>
        <v>0.96972222222222226</v>
      </c>
      <c r="G64" s="69">
        <f t="shared" si="1"/>
        <v>1.0166666666666666</v>
      </c>
      <c r="H64" s="69">
        <f t="shared" si="1"/>
        <v>1.1497222222222223</v>
      </c>
      <c r="I64" s="69">
        <f t="shared" si="1"/>
        <v>1.0233333333333334</v>
      </c>
      <c r="J64" s="69">
        <f t="shared" si="1"/>
        <v>1.1288888888888888</v>
      </c>
      <c r="K64" s="69">
        <f t="shared" si="1"/>
        <v>1.0055555555555555</v>
      </c>
      <c r="L64" s="69">
        <f t="shared" si="1"/>
        <v>1.0555555555555556</v>
      </c>
      <c r="M64" s="69">
        <f t="shared" si="1"/>
        <v>1.1566666666666667</v>
      </c>
      <c r="N64" s="69">
        <f t="shared" si="1"/>
        <v>0.70305555555555554</v>
      </c>
      <c r="O64" s="69">
        <f t="shared" si="1"/>
        <v>1.3822222222222222</v>
      </c>
      <c r="P64" s="69">
        <f t="shared" si="1"/>
        <v>1.3988888888888888</v>
      </c>
      <c r="Q64" s="69">
        <f t="shared" si="1"/>
        <v>1.4622222222222223</v>
      </c>
      <c r="R64" s="69">
        <f t="shared" si="1"/>
        <v>1.048888888888889</v>
      </c>
      <c r="S64" s="69">
        <f t="shared" si="1"/>
        <v>1.4497222222222221</v>
      </c>
      <c r="T64" s="69">
        <f t="shared" si="1"/>
        <v>1.19</v>
      </c>
      <c r="U64" s="69">
        <f t="shared" si="1"/>
        <v>1.2322222222222223</v>
      </c>
      <c r="V64" s="70">
        <f>_xlfn.VAR.S(V4:V63)</f>
        <v>134.40225988700573</v>
      </c>
      <c r="W64" s="98" t="s">
        <v>88</v>
      </c>
      <c r="X64" s="98"/>
    </row>
    <row r="65" spans="1:24" ht="21" x14ac:dyDescent="0.35">
      <c r="A65" s="39"/>
      <c r="B65" s="35">
        <f>_xlfn.VAR.P(B4:B63)</f>
        <v>0.58333333333333337</v>
      </c>
      <c r="C65" s="35">
        <f t="shared" ref="C65:U65" si="2">_xlfn.VAR.P(C4:C63)</f>
        <v>0.65416666666666667</v>
      </c>
      <c r="D65" s="35">
        <f t="shared" si="2"/>
        <v>0.73638888888888887</v>
      </c>
      <c r="E65" s="35">
        <f t="shared" si="2"/>
        <v>0.57666666666666666</v>
      </c>
      <c r="F65" s="35">
        <f t="shared" si="2"/>
        <v>0.96972222222222226</v>
      </c>
      <c r="G65" s="35">
        <f t="shared" si="2"/>
        <v>1.0166666666666666</v>
      </c>
      <c r="H65" s="35">
        <f t="shared" si="2"/>
        <v>1.1497222222222223</v>
      </c>
      <c r="I65" s="35">
        <f t="shared" si="2"/>
        <v>1.0233333333333334</v>
      </c>
      <c r="J65" s="35">
        <f t="shared" si="2"/>
        <v>1.1288888888888888</v>
      </c>
      <c r="K65" s="35">
        <f t="shared" si="2"/>
        <v>1.0055555555555555</v>
      </c>
      <c r="L65" s="35">
        <f t="shared" si="2"/>
        <v>1.0555555555555556</v>
      </c>
      <c r="M65" s="35">
        <f t="shared" si="2"/>
        <v>1.1566666666666667</v>
      </c>
      <c r="N65" s="35">
        <f t="shared" si="2"/>
        <v>0.70305555555555554</v>
      </c>
      <c r="O65" s="35">
        <f t="shared" si="2"/>
        <v>1.3822222222222222</v>
      </c>
      <c r="P65" s="35">
        <f t="shared" si="2"/>
        <v>1.3988888888888888</v>
      </c>
      <c r="Q65" s="35">
        <f t="shared" si="2"/>
        <v>1.4622222222222223</v>
      </c>
      <c r="R65" s="35">
        <f t="shared" si="2"/>
        <v>1.048888888888889</v>
      </c>
      <c r="S65" s="35">
        <f t="shared" si="2"/>
        <v>1.4497222222222221</v>
      </c>
      <c r="T65" s="35">
        <f t="shared" si="2"/>
        <v>1.19</v>
      </c>
      <c r="U65" s="35">
        <f t="shared" si="2"/>
        <v>1.2322222222222223</v>
      </c>
      <c r="V65" s="35">
        <f>SUM(B65:U65)</f>
        <v>20.923888888888889</v>
      </c>
      <c r="W65" s="98" t="s">
        <v>82</v>
      </c>
      <c r="X65" s="98"/>
    </row>
    <row r="66" spans="1:24" ht="15.75" x14ac:dyDescent="0.25">
      <c r="A66" s="39"/>
      <c r="B66" s="40"/>
      <c r="C66" s="40"/>
      <c r="D66" s="40"/>
      <c r="E66" s="40"/>
      <c r="F66" s="40"/>
      <c r="G66" s="40"/>
      <c r="H66" s="40"/>
      <c r="I66" s="40"/>
      <c r="J66" s="40"/>
      <c r="K66" s="40"/>
      <c r="L66" s="40"/>
      <c r="M66" s="40"/>
      <c r="N66" s="40"/>
      <c r="O66" s="40"/>
      <c r="P66" s="40"/>
      <c r="Q66" s="40"/>
      <c r="R66" s="40"/>
      <c r="S66" s="40"/>
      <c r="T66" s="40"/>
      <c r="U66" s="40"/>
      <c r="V66" s="39"/>
    </row>
    <row r="67" spans="1:24" ht="15.75" x14ac:dyDescent="0.25">
      <c r="A67" s="39"/>
      <c r="B67" s="40"/>
      <c r="C67" s="40"/>
      <c r="D67" s="40"/>
      <c r="E67" s="40"/>
      <c r="F67" s="40"/>
      <c r="G67" s="40"/>
      <c r="H67" s="40"/>
      <c r="I67" s="40"/>
      <c r="J67" s="40"/>
      <c r="K67" s="40"/>
      <c r="L67" s="40"/>
      <c r="M67" s="40"/>
      <c r="N67" s="40"/>
      <c r="O67" s="40"/>
      <c r="P67" s="40"/>
      <c r="Q67" s="40"/>
      <c r="R67" s="40"/>
      <c r="S67" s="40"/>
      <c r="T67" s="40"/>
      <c r="U67" s="40"/>
      <c r="V67" s="39"/>
    </row>
    <row r="68" spans="1:24" ht="15.75" x14ac:dyDescent="0.25">
      <c r="A68" s="39"/>
      <c r="B68" s="40"/>
      <c r="C68" s="40"/>
      <c r="D68" s="40"/>
      <c r="E68" s="40"/>
      <c r="F68" s="40"/>
      <c r="G68" s="40"/>
      <c r="H68" s="40"/>
      <c r="I68" s="40"/>
      <c r="J68" s="40"/>
      <c r="K68" s="40"/>
      <c r="L68" s="40"/>
      <c r="M68" s="40"/>
      <c r="N68" s="40"/>
      <c r="O68" s="40"/>
      <c r="P68" s="40"/>
      <c r="Q68" s="40"/>
      <c r="R68" s="40"/>
      <c r="S68" s="40"/>
      <c r="T68" s="40"/>
      <c r="U68" s="40"/>
      <c r="V68" s="39"/>
    </row>
    <row r="69" spans="1:24" ht="15.75" x14ac:dyDescent="0.25">
      <c r="A69" s="39"/>
      <c r="B69" s="40"/>
      <c r="C69" s="40"/>
      <c r="D69" s="40"/>
      <c r="E69" s="40"/>
      <c r="F69" s="40"/>
      <c r="G69" s="40"/>
      <c r="H69" s="40"/>
      <c r="I69" s="40"/>
      <c r="J69" s="40"/>
      <c r="K69" s="40"/>
      <c r="L69" s="40"/>
      <c r="M69" s="40"/>
      <c r="N69" s="40"/>
      <c r="O69" s="40"/>
      <c r="P69" s="40"/>
      <c r="Q69" s="40"/>
      <c r="R69" s="40"/>
      <c r="S69" s="40"/>
      <c r="T69" s="40"/>
      <c r="U69" s="40"/>
      <c r="V69" s="39"/>
    </row>
    <row r="70" spans="1:24" ht="15.75" x14ac:dyDescent="0.25">
      <c r="A70" s="39"/>
      <c r="B70" s="40"/>
      <c r="C70" s="40"/>
      <c r="D70" s="40"/>
      <c r="E70" s="40"/>
      <c r="F70" s="40"/>
      <c r="G70" s="40"/>
      <c r="H70" s="40"/>
      <c r="I70" s="40"/>
      <c r="J70" s="40"/>
      <c r="K70" s="40"/>
      <c r="L70" s="40"/>
      <c r="M70" s="40"/>
      <c r="N70" s="40"/>
      <c r="O70" s="40"/>
      <c r="P70" s="40"/>
      <c r="Q70" s="40"/>
      <c r="R70" s="40"/>
      <c r="S70" s="40"/>
      <c r="T70" s="40"/>
      <c r="U70" s="40"/>
      <c r="V70" s="39"/>
    </row>
    <row r="72" spans="1:24" x14ac:dyDescent="0.25">
      <c r="B72" s="1">
        <f>AVERAGE(B4:B63)</f>
        <v>3.5</v>
      </c>
      <c r="C72" s="1">
        <f t="shared" ref="C72:U72" si="3">AVERAGE(C4:C63)</f>
        <v>3.75</v>
      </c>
      <c r="D72" s="77">
        <f t="shared" si="3"/>
        <v>3.8833333333333333</v>
      </c>
      <c r="E72" s="1">
        <f t="shared" si="3"/>
        <v>3.3</v>
      </c>
      <c r="F72" s="77">
        <f t="shared" si="3"/>
        <v>3.6166666666666667</v>
      </c>
      <c r="G72" s="77">
        <f t="shared" si="3"/>
        <v>3.5</v>
      </c>
      <c r="H72" s="77">
        <f t="shared" si="3"/>
        <v>3.3166666666666669</v>
      </c>
      <c r="I72" s="77">
        <f t="shared" si="3"/>
        <v>3.1</v>
      </c>
      <c r="J72" s="77">
        <f t="shared" si="3"/>
        <v>3.0666666666666669</v>
      </c>
      <c r="K72" s="77">
        <f t="shared" si="3"/>
        <v>3.8333333333333335</v>
      </c>
      <c r="L72" s="77">
        <f t="shared" si="3"/>
        <v>3.6666666666666665</v>
      </c>
      <c r="M72" s="1">
        <f t="shared" si="3"/>
        <v>3.1</v>
      </c>
      <c r="N72" s="77">
        <f t="shared" si="3"/>
        <v>4.2166666666666668</v>
      </c>
      <c r="O72" s="77">
        <f t="shared" si="3"/>
        <v>2.8666666666666667</v>
      </c>
      <c r="P72" s="77">
        <f t="shared" si="3"/>
        <v>2.3666666666666667</v>
      </c>
      <c r="Q72" s="77">
        <f t="shared" si="3"/>
        <v>2.7333333333333334</v>
      </c>
      <c r="R72" s="77">
        <f t="shared" si="3"/>
        <v>3.1333333333333333</v>
      </c>
      <c r="S72" s="77">
        <f t="shared" si="3"/>
        <v>3.1833333333333331</v>
      </c>
      <c r="T72" s="1">
        <f t="shared" si="3"/>
        <v>3.1</v>
      </c>
      <c r="U72" s="77">
        <f t="shared" si="3"/>
        <v>3.0333333333333332</v>
      </c>
      <c r="V72" s="78">
        <f>AVERAGE(B72:U72)</f>
        <v>3.3133333333333335</v>
      </c>
    </row>
    <row r="75" spans="1:24" ht="15.75" x14ac:dyDescent="0.25">
      <c r="B75" s="79" t="s">
        <v>92</v>
      </c>
      <c r="C75" s="79" t="s">
        <v>93</v>
      </c>
      <c r="D75" s="79" t="s">
        <v>94</v>
      </c>
    </row>
    <row r="76" spans="1:24" x14ac:dyDescent="0.25">
      <c r="B76" s="80">
        <v>1</v>
      </c>
      <c r="C76" s="19">
        <f>AVERAGE(B4:B63)</f>
        <v>3.5</v>
      </c>
      <c r="D76" s="19" t="s">
        <v>48</v>
      </c>
    </row>
    <row r="77" spans="1:24" x14ac:dyDescent="0.25">
      <c r="B77" s="80">
        <v>2</v>
      </c>
      <c r="C77" s="19">
        <f>AVERAGE(C4:C63)</f>
        <v>3.75</v>
      </c>
      <c r="D77" s="19" t="s">
        <v>48</v>
      </c>
    </row>
    <row r="78" spans="1:24" x14ac:dyDescent="0.25">
      <c r="B78" s="80">
        <v>3</v>
      </c>
      <c r="C78" s="19">
        <v>3.88</v>
      </c>
      <c r="D78" s="19" t="s">
        <v>49</v>
      </c>
    </row>
    <row r="79" spans="1:24" x14ac:dyDescent="0.25">
      <c r="B79" s="80">
        <v>4</v>
      </c>
      <c r="C79" s="19">
        <v>3.3</v>
      </c>
      <c r="D79" s="19" t="s">
        <v>48</v>
      </c>
    </row>
    <row r="80" spans="1:24" x14ac:dyDescent="0.25">
      <c r="B80" s="80">
        <v>5</v>
      </c>
      <c r="C80" s="19">
        <v>3.62</v>
      </c>
      <c r="D80" s="19" t="s">
        <v>48</v>
      </c>
    </row>
    <row r="81" spans="2:4" x14ac:dyDescent="0.25">
      <c r="B81" s="80">
        <v>6</v>
      </c>
      <c r="C81" s="19">
        <v>3.5</v>
      </c>
      <c r="D81" s="19" t="s">
        <v>48</v>
      </c>
    </row>
    <row r="82" spans="2:4" x14ac:dyDescent="0.25">
      <c r="B82" s="80">
        <v>7</v>
      </c>
      <c r="C82" s="19">
        <v>3.32</v>
      </c>
      <c r="D82" s="19" t="s">
        <v>48</v>
      </c>
    </row>
    <row r="83" spans="2:4" x14ac:dyDescent="0.25">
      <c r="B83" s="80">
        <v>8</v>
      </c>
      <c r="C83" s="19">
        <v>3.1</v>
      </c>
      <c r="D83" s="19" t="s">
        <v>48</v>
      </c>
    </row>
    <row r="84" spans="2:4" x14ac:dyDescent="0.25">
      <c r="B84" s="80">
        <v>9</v>
      </c>
      <c r="C84" s="19">
        <v>3.07</v>
      </c>
      <c r="D84" s="19" t="s">
        <v>48</v>
      </c>
    </row>
    <row r="85" spans="2:4" x14ac:dyDescent="0.25">
      <c r="B85" s="80">
        <v>10</v>
      </c>
      <c r="C85" s="19">
        <v>3.83</v>
      </c>
      <c r="D85" s="19" t="s">
        <v>48</v>
      </c>
    </row>
    <row r="86" spans="2:4" x14ac:dyDescent="0.25">
      <c r="B86" s="80">
        <v>11</v>
      </c>
      <c r="C86" s="19">
        <v>3.67</v>
      </c>
      <c r="D86" s="19" t="s">
        <v>49</v>
      </c>
    </row>
    <row r="87" spans="2:4" x14ac:dyDescent="0.25">
      <c r="B87" s="80">
        <v>12</v>
      </c>
      <c r="C87" s="19">
        <v>3.01</v>
      </c>
      <c r="D87" s="19" t="s">
        <v>48</v>
      </c>
    </row>
    <row r="88" spans="2:4" x14ac:dyDescent="0.25">
      <c r="B88" s="80">
        <v>13</v>
      </c>
      <c r="C88" s="19">
        <v>4.22</v>
      </c>
      <c r="D88" s="19" t="s">
        <v>50</v>
      </c>
    </row>
    <row r="89" spans="2:4" x14ac:dyDescent="0.25">
      <c r="B89" s="80">
        <v>14</v>
      </c>
      <c r="C89" s="19">
        <v>2.87</v>
      </c>
      <c r="D89" s="19" t="s">
        <v>48</v>
      </c>
    </row>
    <row r="90" spans="2:4" x14ac:dyDescent="0.25">
      <c r="B90" s="80">
        <v>15</v>
      </c>
      <c r="C90" s="19">
        <v>2.37</v>
      </c>
      <c r="D90" s="19" t="s">
        <v>47</v>
      </c>
    </row>
    <row r="91" spans="2:4" x14ac:dyDescent="0.25">
      <c r="B91" s="80">
        <v>16</v>
      </c>
      <c r="C91" s="19">
        <v>2.73</v>
      </c>
      <c r="D91" s="19" t="s">
        <v>48</v>
      </c>
    </row>
    <row r="92" spans="2:4" x14ac:dyDescent="0.25">
      <c r="B92" s="80">
        <v>17</v>
      </c>
      <c r="C92" s="19">
        <v>3.13</v>
      </c>
      <c r="D92" s="19" t="s">
        <v>48</v>
      </c>
    </row>
    <row r="93" spans="2:4" x14ac:dyDescent="0.25">
      <c r="B93" s="80">
        <v>18</v>
      </c>
      <c r="C93" s="19">
        <v>3.18</v>
      </c>
      <c r="D93" s="19" t="s">
        <v>48</v>
      </c>
    </row>
    <row r="94" spans="2:4" x14ac:dyDescent="0.25">
      <c r="B94" s="80">
        <v>19</v>
      </c>
      <c r="C94" s="19">
        <v>3.1</v>
      </c>
      <c r="D94" s="19" t="s">
        <v>48</v>
      </c>
    </row>
    <row r="95" spans="2:4" x14ac:dyDescent="0.25">
      <c r="B95" s="80">
        <v>20</v>
      </c>
      <c r="C95" s="19">
        <v>3.03</v>
      </c>
      <c r="D95" s="19" t="s">
        <v>48</v>
      </c>
    </row>
    <row r="99" spans="2:3" x14ac:dyDescent="0.25">
      <c r="B99" t="s">
        <v>95</v>
      </c>
      <c r="C99" t="s">
        <v>100</v>
      </c>
    </row>
    <row r="100" spans="2:3" x14ac:dyDescent="0.25">
      <c r="C100" t="s">
        <v>99</v>
      </c>
    </row>
    <row r="101" spans="2:3" x14ac:dyDescent="0.25">
      <c r="C101" t="s">
        <v>98</v>
      </c>
    </row>
    <row r="102" spans="2:3" x14ac:dyDescent="0.25">
      <c r="C102" t="s">
        <v>97</v>
      </c>
    </row>
    <row r="103" spans="2:3" x14ac:dyDescent="0.25">
      <c r="C103" t="s">
        <v>96</v>
      </c>
    </row>
  </sheetData>
  <mergeCells count="20">
    <mergeCell ref="F1:O2"/>
    <mergeCell ref="Z30:AA30"/>
    <mergeCell ref="AB30:AD30"/>
    <mergeCell ref="AE30:AF30"/>
    <mergeCell ref="AG30:AJ30"/>
    <mergeCell ref="AG31:AJ34"/>
    <mergeCell ref="Z32:AA32"/>
    <mergeCell ref="AB32:AD32"/>
    <mergeCell ref="AE32:AF32"/>
    <mergeCell ref="Z33:AA33"/>
    <mergeCell ref="AB33:AD33"/>
    <mergeCell ref="AE33:AF33"/>
    <mergeCell ref="Z34:AA34"/>
    <mergeCell ref="AB34:AD34"/>
    <mergeCell ref="AE34:AF34"/>
    <mergeCell ref="W65:X65"/>
    <mergeCell ref="W64:X64"/>
    <mergeCell ref="Z31:AA31"/>
    <mergeCell ref="AB31:AD31"/>
    <mergeCell ref="AE31:AF3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9868A-CD0E-49AA-904C-9D5D2123BE63}">
  <dimension ref="A1:AS73"/>
  <sheetViews>
    <sheetView topLeftCell="U24" zoomScale="55" zoomScaleNormal="55" workbookViewId="0">
      <selection activeCell="AD67" sqref="AD67:AE67"/>
    </sheetView>
  </sheetViews>
  <sheetFormatPr defaultRowHeight="15" x14ac:dyDescent="0.25"/>
  <cols>
    <col min="1" max="1" width="21.140625" customWidth="1"/>
    <col min="7" max="7" width="14.140625" customWidth="1"/>
    <col min="10" max="10" width="14.42578125" customWidth="1"/>
    <col min="20" max="20" width="15.140625" customWidth="1"/>
    <col min="26" max="26" width="15.85546875" customWidth="1"/>
    <col min="27" max="27" width="20.140625" customWidth="1"/>
    <col min="28" max="28" width="13" customWidth="1"/>
    <col min="29" max="29" width="17" customWidth="1"/>
    <col min="30" max="30" width="12.140625" customWidth="1"/>
    <col min="31" max="31" width="14.140625" customWidth="1"/>
    <col min="32" max="32" width="11.7109375" customWidth="1"/>
    <col min="36" max="36" width="13.85546875" customWidth="1"/>
    <col min="39" max="39" width="11" customWidth="1"/>
    <col min="40" max="40" width="16" customWidth="1"/>
    <col min="43" max="43" width="21.28515625" customWidth="1"/>
    <col min="44" max="44" width="25.42578125" customWidth="1"/>
    <col min="45" max="45" width="29.42578125" customWidth="1"/>
    <col min="47" max="47" width="19.85546875" customWidth="1"/>
    <col min="48" max="48" width="15.28515625" customWidth="1"/>
    <col min="49" max="49" width="25" customWidth="1"/>
  </cols>
  <sheetData>
    <row r="1" spans="1:41" x14ac:dyDescent="0.25">
      <c r="E1" s="108" t="s">
        <v>68</v>
      </c>
      <c r="F1" s="109"/>
      <c r="G1" s="109"/>
      <c r="H1" s="109"/>
      <c r="I1" s="109"/>
      <c r="J1" s="109"/>
      <c r="K1" s="109"/>
      <c r="L1" s="109"/>
      <c r="M1" s="109"/>
      <c r="N1" s="109"/>
      <c r="O1" s="109"/>
      <c r="P1" s="109"/>
      <c r="Q1" s="109"/>
      <c r="R1" s="109"/>
      <c r="S1" s="109"/>
      <c r="T1" s="109"/>
      <c r="U1" s="109"/>
      <c r="V1" s="109"/>
    </row>
    <row r="2" spans="1:41" x14ac:dyDescent="0.25">
      <c r="E2" s="109"/>
      <c r="F2" s="109"/>
      <c r="G2" s="109"/>
      <c r="H2" s="109"/>
      <c r="I2" s="109"/>
      <c r="J2" s="109"/>
      <c r="K2" s="109"/>
      <c r="L2" s="109"/>
      <c r="M2" s="109"/>
      <c r="N2" s="109"/>
      <c r="O2" s="109"/>
      <c r="P2" s="109"/>
      <c r="Q2" s="109"/>
      <c r="R2" s="109"/>
      <c r="S2" s="109"/>
      <c r="T2" s="109"/>
      <c r="U2" s="109"/>
      <c r="V2" s="109"/>
    </row>
    <row r="3" spans="1:41" x14ac:dyDescent="0.25">
      <c r="E3" s="109"/>
      <c r="F3" s="109"/>
      <c r="G3" s="109"/>
      <c r="H3" s="109"/>
      <c r="I3" s="109"/>
      <c r="J3" s="109"/>
      <c r="K3" s="109"/>
      <c r="L3" s="109"/>
      <c r="M3" s="109"/>
      <c r="N3" s="109"/>
      <c r="O3" s="109"/>
      <c r="P3" s="109"/>
      <c r="Q3" s="109"/>
      <c r="R3" s="109"/>
      <c r="S3" s="109"/>
      <c r="T3" s="109"/>
      <c r="U3" s="109"/>
      <c r="V3" s="109"/>
    </row>
    <row r="4" spans="1:41" x14ac:dyDescent="0.25">
      <c r="A4" s="20"/>
      <c r="B4" s="106" t="s">
        <v>60</v>
      </c>
      <c r="C4" s="107"/>
      <c r="D4" s="107"/>
      <c r="E4" s="107"/>
      <c r="F4" s="107"/>
      <c r="G4" s="107"/>
      <c r="H4" s="107"/>
      <c r="I4" s="107"/>
      <c r="J4" s="22"/>
      <c r="K4" s="106" t="s">
        <v>61</v>
      </c>
      <c r="L4" s="107"/>
      <c r="M4" s="107"/>
      <c r="N4" s="107"/>
      <c r="O4" s="107"/>
      <c r="P4" s="107"/>
      <c r="Q4" s="107"/>
      <c r="R4" s="107"/>
      <c r="S4" s="107"/>
      <c r="T4" s="22"/>
      <c r="U4" s="106" t="s">
        <v>62</v>
      </c>
      <c r="V4" s="107"/>
      <c r="W4" s="107"/>
      <c r="X4" s="107"/>
      <c r="Y4" s="107"/>
      <c r="Z4" s="22"/>
      <c r="AA4" s="106" t="s">
        <v>63</v>
      </c>
      <c r="AB4" s="23"/>
      <c r="AC4" s="74"/>
    </row>
    <row r="5" spans="1:41" x14ac:dyDescent="0.25">
      <c r="A5" s="20"/>
      <c r="B5" s="107"/>
      <c r="C5" s="107"/>
      <c r="D5" s="107"/>
      <c r="E5" s="107"/>
      <c r="F5" s="107"/>
      <c r="G5" s="107"/>
      <c r="H5" s="107"/>
      <c r="I5" s="107"/>
      <c r="J5" s="22"/>
      <c r="K5" s="107"/>
      <c r="L5" s="107"/>
      <c r="M5" s="107"/>
      <c r="N5" s="107"/>
      <c r="O5" s="107"/>
      <c r="P5" s="107"/>
      <c r="Q5" s="107"/>
      <c r="R5" s="107"/>
      <c r="S5" s="107"/>
      <c r="T5" s="22"/>
      <c r="U5" s="107"/>
      <c r="V5" s="107"/>
      <c r="W5" s="107"/>
      <c r="X5" s="107"/>
      <c r="Y5" s="107"/>
      <c r="Z5" s="22"/>
      <c r="AA5" s="107"/>
      <c r="AB5" s="23"/>
      <c r="AC5" s="74"/>
    </row>
    <row r="6" spans="1:41" ht="15.75" x14ac:dyDescent="0.25">
      <c r="A6" s="21" t="s">
        <v>1</v>
      </c>
      <c r="B6" s="1" t="s">
        <v>51</v>
      </c>
      <c r="C6" s="1" t="s">
        <v>52</v>
      </c>
      <c r="D6" s="1" t="s">
        <v>53</v>
      </c>
      <c r="E6" s="1" t="s">
        <v>54</v>
      </c>
      <c r="F6" s="1" t="s">
        <v>55</v>
      </c>
      <c r="G6" s="1" t="s">
        <v>56</v>
      </c>
      <c r="H6" s="1" t="s">
        <v>57</v>
      </c>
      <c r="I6" s="1" t="s">
        <v>58</v>
      </c>
      <c r="J6" s="22" t="s">
        <v>5</v>
      </c>
      <c r="K6" s="1" t="s">
        <v>51</v>
      </c>
      <c r="L6" s="1" t="s">
        <v>52</v>
      </c>
      <c r="M6" s="1" t="s">
        <v>53</v>
      </c>
      <c r="N6" s="1" t="s">
        <v>54</v>
      </c>
      <c r="O6" s="1" t="s">
        <v>55</v>
      </c>
      <c r="P6" s="1" t="s">
        <v>56</v>
      </c>
      <c r="Q6" s="1" t="s">
        <v>57</v>
      </c>
      <c r="R6" s="1" t="s">
        <v>58</v>
      </c>
      <c r="S6" s="1" t="s">
        <v>59</v>
      </c>
      <c r="T6" s="22" t="s">
        <v>5</v>
      </c>
      <c r="U6" s="1" t="s">
        <v>51</v>
      </c>
      <c r="V6" s="1" t="s">
        <v>52</v>
      </c>
      <c r="W6" s="1" t="s">
        <v>53</v>
      </c>
      <c r="X6" s="1" t="s">
        <v>54</v>
      </c>
      <c r="Y6" s="1" t="s">
        <v>55</v>
      </c>
      <c r="Z6" s="22" t="s">
        <v>5</v>
      </c>
      <c r="AA6" s="1" t="s">
        <v>51</v>
      </c>
      <c r="AB6" s="22" t="s">
        <v>5</v>
      </c>
      <c r="AC6" s="44" t="s">
        <v>89</v>
      </c>
    </row>
    <row r="7" spans="1:41" ht="15.75" x14ac:dyDescent="0.25">
      <c r="A7" s="21">
        <v>1</v>
      </c>
      <c r="B7" s="55">
        <v>1</v>
      </c>
      <c r="C7" s="55">
        <v>2</v>
      </c>
      <c r="D7" s="55">
        <v>2</v>
      </c>
      <c r="E7" s="55">
        <v>3</v>
      </c>
      <c r="F7" s="55">
        <v>4</v>
      </c>
      <c r="G7" s="55">
        <v>2</v>
      </c>
      <c r="H7" s="55">
        <v>3</v>
      </c>
      <c r="I7" s="55">
        <v>2</v>
      </c>
      <c r="J7" s="56">
        <f t="shared" ref="J7:J38" si="0">SUM(B7:I7)</f>
        <v>19</v>
      </c>
      <c r="K7" s="55">
        <v>2</v>
      </c>
      <c r="L7" s="55">
        <v>4</v>
      </c>
      <c r="M7" s="55">
        <v>2</v>
      </c>
      <c r="N7" s="55">
        <v>3</v>
      </c>
      <c r="O7" s="55">
        <v>2</v>
      </c>
      <c r="P7" s="55">
        <v>3</v>
      </c>
      <c r="Q7" s="55">
        <v>1</v>
      </c>
      <c r="R7" s="55">
        <v>1</v>
      </c>
      <c r="S7" s="55">
        <v>3</v>
      </c>
      <c r="T7" s="56">
        <f t="shared" ref="T7:T66" si="1">SUM(K7:S7)</f>
        <v>21</v>
      </c>
      <c r="U7" s="55">
        <v>2</v>
      </c>
      <c r="V7" s="55">
        <v>1</v>
      </c>
      <c r="W7" s="55">
        <v>2</v>
      </c>
      <c r="X7" s="55">
        <v>3</v>
      </c>
      <c r="Y7" s="55">
        <v>4</v>
      </c>
      <c r="Z7" s="56">
        <f t="shared" ref="Z7:Z66" si="2">SUM(U7:Y7)</f>
        <v>12</v>
      </c>
      <c r="AA7" s="57">
        <v>1</v>
      </c>
      <c r="AB7" s="58">
        <v>1</v>
      </c>
      <c r="AC7" s="75">
        <f>SUM(J7,T7,Z7,AB7)</f>
        <v>53</v>
      </c>
    </row>
    <row r="8" spans="1:41" ht="15.75" x14ac:dyDescent="0.25">
      <c r="A8" s="21">
        <v>2</v>
      </c>
      <c r="B8" s="55">
        <v>2</v>
      </c>
      <c r="C8" s="55">
        <v>2</v>
      </c>
      <c r="D8" s="55">
        <v>1</v>
      </c>
      <c r="E8" s="55">
        <v>1</v>
      </c>
      <c r="F8" s="55">
        <v>1</v>
      </c>
      <c r="G8" s="55">
        <v>2</v>
      </c>
      <c r="H8" s="55">
        <v>2</v>
      </c>
      <c r="I8" s="55">
        <v>4</v>
      </c>
      <c r="J8" s="56">
        <f t="shared" si="0"/>
        <v>15</v>
      </c>
      <c r="K8" s="55">
        <v>2</v>
      </c>
      <c r="L8" s="55">
        <v>2</v>
      </c>
      <c r="M8" s="55">
        <v>1</v>
      </c>
      <c r="N8" s="55">
        <v>1</v>
      </c>
      <c r="O8" s="55">
        <v>2</v>
      </c>
      <c r="P8" s="55">
        <v>2</v>
      </c>
      <c r="Q8" s="55">
        <v>1</v>
      </c>
      <c r="R8" s="55">
        <v>1</v>
      </c>
      <c r="S8" s="55">
        <v>2</v>
      </c>
      <c r="T8" s="56">
        <f t="shared" si="1"/>
        <v>14</v>
      </c>
      <c r="U8" s="55">
        <v>1</v>
      </c>
      <c r="V8" s="55">
        <v>1</v>
      </c>
      <c r="W8" s="55">
        <v>1</v>
      </c>
      <c r="X8" s="55">
        <v>1</v>
      </c>
      <c r="Y8" s="55">
        <v>3</v>
      </c>
      <c r="Z8" s="56">
        <f t="shared" si="2"/>
        <v>7</v>
      </c>
      <c r="AA8" s="57">
        <v>1</v>
      </c>
      <c r="AB8" s="58">
        <v>1</v>
      </c>
      <c r="AC8" s="75">
        <f>SUM(J8,T8,Z8,AB8)</f>
        <v>37</v>
      </c>
    </row>
    <row r="9" spans="1:41" ht="15.75" x14ac:dyDescent="0.25">
      <c r="A9" s="21">
        <v>3</v>
      </c>
      <c r="B9" s="55">
        <v>2</v>
      </c>
      <c r="C9" s="55">
        <v>2</v>
      </c>
      <c r="D9" s="55">
        <v>1</v>
      </c>
      <c r="E9" s="55">
        <v>2</v>
      </c>
      <c r="F9" s="55">
        <v>2</v>
      </c>
      <c r="G9" s="55">
        <v>2</v>
      </c>
      <c r="H9" s="55">
        <v>2</v>
      </c>
      <c r="I9" s="55">
        <v>2</v>
      </c>
      <c r="J9" s="56">
        <f t="shared" si="0"/>
        <v>15</v>
      </c>
      <c r="K9" s="55">
        <v>4</v>
      </c>
      <c r="L9" s="55">
        <v>3</v>
      </c>
      <c r="M9" s="55">
        <v>2</v>
      </c>
      <c r="N9" s="55">
        <v>1</v>
      </c>
      <c r="O9" s="55">
        <v>1</v>
      </c>
      <c r="P9" s="55">
        <v>2</v>
      </c>
      <c r="Q9" s="55">
        <v>2</v>
      </c>
      <c r="R9" s="55">
        <v>2</v>
      </c>
      <c r="S9" s="55">
        <v>2</v>
      </c>
      <c r="T9" s="56">
        <f t="shared" si="1"/>
        <v>19</v>
      </c>
      <c r="U9" s="55">
        <v>2</v>
      </c>
      <c r="V9" s="55">
        <v>1</v>
      </c>
      <c r="W9" s="55">
        <v>2</v>
      </c>
      <c r="X9" s="55">
        <v>2</v>
      </c>
      <c r="Y9" s="55">
        <v>2</v>
      </c>
      <c r="Z9" s="56">
        <f t="shared" si="2"/>
        <v>9</v>
      </c>
      <c r="AA9" s="57">
        <v>2</v>
      </c>
      <c r="AB9" s="58">
        <v>2</v>
      </c>
      <c r="AC9" s="75">
        <f t="shared" ref="AC9:AC66" si="3">SUM(J9,T9,Z9,AB9)</f>
        <v>45</v>
      </c>
    </row>
    <row r="10" spans="1:41" ht="15.75" x14ac:dyDescent="0.25">
      <c r="A10" s="21">
        <v>4</v>
      </c>
      <c r="B10" s="55">
        <v>1</v>
      </c>
      <c r="C10" s="55">
        <v>1</v>
      </c>
      <c r="D10" s="55">
        <v>2</v>
      </c>
      <c r="E10" s="55">
        <v>2</v>
      </c>
      <c r="F10" s="55">
        <v>1</v>
      </c>
      <c r="G10" s="55">
        <v>2</v>
      </c>
      <c r="H10" s="55">
        <v>2</v>
      </c>
      <c r="I10" s="55">
        <v>1</v>
      </c>
      <c r="J10" s="56">
        <f t="shared" si="0"/>
        <v>12</v>
      </c>
      <c r="K10" s="55">
        <v>1</v>
      </c>
      <c r="L10" s="55">
        <v>1</v>
      </c>
      <c r="M10" s="55">
        <v>1</v>
      </c>
      <c r="N10" s="55">
        <v>1</v>
      </c>
      <c r="O10" s="55">
        <v>1</v>
      </c>
      <c r="P10" s="55">
        <v>1</v>
      </c>
      <c r="Q10" s="55">
        <v>1</v>
      </c>
      <c r="R10" s="55">
        <v>1</v>
      </c>
      <c r="S10" s="55">
        <v>2</v>
      </c>
      <c r="T10" s="56">
        <f t="shared" si="1"/>
        <v>10</v>
      </c>
      <c r="U10" s="55">
        <v>2</v>
      </c>
      <c r="V10" s="55">
        <v>1</v>
      </c>
      <c r="W10" s="55">
        <v>1</v>
      </c>
      <c r="X10" s="55">
        <v>1</v>
      </c>
      <c r="Y10" s="55">
        <v>1</v>
      </c>
      <c r="Z10" s="56">
        <f t="shared" si="2"/>
        <v>6</v>
      </c>
      <c r="AA10" s="57">
        <v>1</v>
      </c>
      <c r="AB10" s="58">
        <v>1</v>
      </c>
      <c r="AC10" s="75">
        <f t="shared" si="3"/>
        <v>29</v>
      </c>
    </row>
    <row r="11" spans="1:41" ht="15.75" x14ac:dyDescent="0.25">
      <c r="A11" s="21">
        <v>5</v>
      </c>
      <c r="B11" s="55">
        <v>2</v>
      </c>
      <c r="C11" s="55">
        <v>2</v>
      </c>
      <c r="D11" s="55">
        <v>2</v>
      </c>
      <c r="E11" s="55">
        <v>2</v>
      </c>
      <c r="F11" s="55">
        <v>2</v>
      </c>
      <c r="G11" s="55">
        <v>3</v>
      </c>
      <c r="H11" s="55">
        <v>2</v>
      </c>
      <c r="I11" s="55">
        <v>2</v>
      </c>
      <c r="J11" s="56">
        <f t="shared" si="0"/>
        <v>17</v>
      </c>
      <c r="K11" s="55">
        <v>1</v>
      </c>
      <c r="L11" s="55">
        <v>2</v>
      </c>
      <c r="M11" s="55">
        <v>2</v>
      </c>
      <c r="N11" s="55">
        <v>2</v>
      </c>
      <c r="O11" s="55">
        <v>2</v>
      </c>
      <c r="P11" s="55">
        <v>2</v>
      </c>
      <c r="Q11" s="55">
        <v>2</v>
      </c>
      <c r="R11" s="55">
        <v>2</v>
      </c>
      <c r="S11" s="55">
        <v>2</v>
      </c>
      <c r="T11" s="56">
        <f t="shared" si="1"/>
        <v>17</v>
      </c>
      <c r="U11" s="55">
        <v>2</v>
      </c>
      <c r="V11" s="55">
        <v>2</v>
      </c>
      <c r="W11" s="55">
        <v>2</v>
      </c>
      <c r="X11" s="55">
        <v>2</v>
      </c>
      <c r="Y11" s="55">
        <v>2</v>
      </c>
      <c r="Z11" s="56">
        <f t="shared" si="2"/>
        <v>10</v>
      </c>
      <c r="AA11" s="57">
        <v>2</v>
      </c>
      <c r="AB11" s="58">
        <v>2</v>
      </c>
      <c r="AC11" s="75">
        <f t="shared" si="3"/>
        <v>46</v>
      </c>
    </row>
    <row r="12" spans="1:41" ht="15.75" x14ac:dyDescent="0.25">
      <c r="A12" s="21">
        <v>6</v>
      </c>
      <c r="B12" s="55">
        <v>2</v>
      </c>
      <c r="C12" s="55">
        <v>1</v>
      </c>
      <c r="D12" s="55">
        <v>2</v>
      </c>
      <c r="E12" s="55">
        <v>2</v>
      </c>
      <c r="F12" s="55">
        <v>3</v>
      </c>
      <c r="G12" s="55">
        <v>1</v>
      </c>
      <c r="H12" s="55">
        <v>1</v>
      </c>
      <c r="I12" s="55">
        <v>2</v>
      </c>
      <c r="J12" s="56">
        <f t="shared" si="0"/>
        <v>14</v>
      </c>
      <c r="K12" s="55">
        <v>1</v>
      </c>
      <c r="L12" s="55">
        <v>1</v>
      </c>
      <c r="M12" s="55">
        <v>1</v>
      </c>
      <c r="N12" s="55">
        <v>3</v>
      </c>
      <c r="O12" s="55">
        <v>2</v>
      </c>
      <c r="P12" s="55">
        <v>2</v>
      </c>
      <c r="Q12" s="55">
        <v>1</v>
      </c>
      <c r="R12" s="55">
        <v>1</v>
      </c>
      <c r="S12" s="55">
        <v>2</v>
      </c>
      <c r="T12" s="56">
        <f t="shared" si="1"/>
        <v>14</v>
      </c>
      <c r="U12" s="55">
        <v>2</v>
      </c>
      <c r="V12" s="55">
        <v>1</v>
      </c>
      <c r="W12" s="55">
        <v>2</v>
      </c>
      <c r="X12" s="55">
        <v>2</v>
      </c>
      <c r="Y12" s="55">
        <v>3</v>
      </c>
      <c r="Z12" s="56">
        <f t="shared" si="2"/>
        <v>10</v>
      </c>
      <c r="AA12" s="57">
        <v>2</v>
      </c>
      <c r="AB12" s="58">
        <v>2</v>
      </c>
      <c r="AC12" s="75">
        <f t="shared" si="3"/>
        <v>40</v>
      </c>
    </row>
    <row r="13" spans="1:41" ht="15.75" x14ac:dyDescent="0.25">
      <c r="A13" s="21">
        <v>7</v>
      </c>
      <c r="B13" s="55">
        <v>2</v>
      </c>
      <c r="C13" s="55">
        <v>3</v>
      </c>
      <c r="D13" s="55">
        <v>2</v>
      </c>
      <c r="E13" s="55">
        <v>2</v>
      </c>
      <c r="F13" s="55">
        <v>3</v>
      </c>
      <c r="G13" s="55">
        <v>2</v>
      </c>
      <c r="H13" s="55">
        <v>2</v>
      </c>
      <c r="I13" s="55">
        <v>4</v>
      </c>
      <c r="J13" s="56">
        <f t="shared" si="0"/>
        <v>20</v>
      </c>
      <c r="K13" s="55">
        <v>3</v>
      </c>
      <c r="L13" s="55">
        <v>4</v>
      </c>
      <c r="M13" s="55">
        <v>3</v>
      </c>
      <c r="N13" s="55">
        <v>2</v>
      </c>
      <c r="O13" s="55">
        <v>2</v>
      </c>
      <c r="P13" s="55">
        <v>2</v>
      </c>
      <c r="Q13" s="55">
        <v>2</v>
      </c>
      <c r="R13" s="55">
        <v>3</v>
      </c>
      <c r="S13" s="55">
        <v>3</v>
      </c>
      <c r="T13" s="56">
        <f t="shared" si="1"/>
        <v>24</v>
      </c>
      <c r="U13" s="55">
        <v>2</v>
      </c>
      <c r="V13" s="55">
        <v>2</v>
      </c>
      <c r="W13" s="55">
        <v>2</v>
      </c>
      <c r="X13" s="55">
        <v>3</v>
      </c>
      <c r="Y13" s="55">
        <v>4</v>
      </c>
      <c r="Z13" s="56">
        <f t="shared" si="2"/>
        <v>13</v>
      </c>
      <c r="AA13" s="57">
        <v>3</v>
      </c>
      <c r="AB13" s="58">
        <v>3</v>
      </c>
      <c r="AC13" s="75">
        <f t="shared" si="3"/>
        <v>60</v>
      </c>
    </row>
    <row r="14" spans="1:41" ht="15.75" x14ac:dyDescent="0.25">
      <c r="A14" s="21">
        <v>8</v>
      </c>
      <c r="B14" s="55">
        <v>1</v>
      </c>
      <c r="C14" s="55">
        <v>1</v>
      </c>
      <c r="D14" s="55">
        <v>1</v>
      </c>
      <c r="E14" s="55">
        <v>2</v>
      </c>
      <c r="F14" s="55">
        <v>2</v>
      </c>
      <c r="G14" s="55">
        <v>2</v>
      </c>
      <c r="H14" s="55">
        <v>1</v>
      </c>
      <c r="I14" s="55">
        <v>1</v>
      </c>
      <c r="J14" s="56">
        <f t="shared" si="0"/>
        <v>11</v>
      </c>
      <c r="K14" s="55">
        <v>2</v>
      </c>
      <c r="L14" s="55">
        <v>1</v>
      </c>
      <c r="M14" s="55">
        <v>1</v>
      </c>
      <c r="N14" s="55">
        <v>2</v>
      </c>
      <c r="O14" s="55">
        <v>2</v>
      </c>
      <c r="P14" s="55">
        <v>1</v>
      </c>
      <c r="Q14" s="55">
        <v>2</v>
      </c>
      <c r="R14" s="55">
        <v>2</v>
      </c>
      <c r="S14" s="55">
        <v>1</v>
      </c>
      <c r="T14" s="56">
        <f t="shared" si="1"/>
        <v>14</v>
      </c>
      <c r="U14" s="55">
        <v>1</v>
      </c>
      <c r="V14" s="55">
        <v>3</v>
      </c>
      <c r="W14" s="55">
        <v>3</v>
      </c>
      <c r="X14" s="55">
        <v>4</v>
      </c>
      <c r="Y14" s="55">
        <v>4</v>
      </c>
      <c r="Z14" s="56">
        <f t="shared" si="2"/>
        <v>15</v>
      </c>
      <c r="AA14" s="57">
        <v>1</v>
      </c>
      <c r="AB14" s="58">
        <v>1</v>
      </c>
      <c r="AC14" s="75">
        <f t="shared" si="3"/>
        <v>41</v>
      </c>
      <c r="AM14" s="24" t="s">
        <v>45</v>
      </c>
      <c r="AN14" s="25"/>
      <c r="AO14" s="25"/>
    </row>
    <row r="15" spans="1:41" ht="15.75" x14ac:dyDescent="0.25">
      <c r="A15" s="21">
        <v>9</v>
      </c>
      <c r="B15" s="55">
        <v>2</v>
      </c>
      <c r="C15" s="55">
        <v>2</v>
      </c>
      <c r="D15" s="55">
        <v>1</v>
      </c>
      <c r="E15" s="55">
        <v>3</v>
      </c>
      <c r="F15" s="55">
        <v>2</v>
      </c>
      <c r="G15" s="55">
        <v>1</v>
      </c>
      <c r="H15" s="55">
        <v>1</v>
      </c>
      <c r="I15" s="55">
        <v>2</v>
      </c>
      <c r="J15" s="56">
        <f t="shared" si="0"/>
        <v>14</v>
      </c>
      <c r="K15" s="55">
        <v>2</v>
      </c>
      <c r="L15" s="55">
        <v>3</v>
      </c>
      <c r="M15" s="55">
        <v>1</v>
      </c>
      <c r="N15" s="55">
        <v>2</v>
      </c>
      <c r="O15" s="55">
        <v>2</v>
      </c>
      <c r="P15" s="55">
        <v>1</v>
      </c>
      <c r="Q15" s="55">
        <v>1</v>
      </c>
      <c r="R15" s="55">
        <v>1</v>
      </c>
      <c r="S15" s="55">
        <v>2</v>
      </c>
      <c r="T15" s="56">
        <f t="shared" si="1"/>
        <v>15</v>
      </c>
      <c r="U15" s="55">
        <v>2</v>
      </c>
      <c r="V15" s="55">
        <v>2</v>
      </c>
      <c r="W15" s="55">
        <v>3</v>
      </c>
      <c r="X15" s="55">
        <v>2</v>
      </c>
      <c r="Y15" s="55">
        <v>3</v>
      </c>
      <c r="Z15" s="56">
        <f t="shared" si="2"/>
        <v>12</v>
      </c>
      <c r="AA15" s="57">
        <v>1</v>
      </c>
      <c r="AB15" s="58">
        <v>1</v>
      </c>
      <c r="AC15" s="75">
        <f t="shared" si="3"/>
        <v>42</v>
      </c>
      <c r="AM15" s="25"/>
      <c r="AN15" s="26" t="s">
        <v>64</v>
      </c>
      <c r="AO15" s="26">
        <v>1</v>
      </c>
    </row>
    <row r="16" spans="1:41" ht="15.75" x14ac:dyDescent="0.25">
      <c r="A16" s="21">
        <v>10</v>
      </c>
      <c r="B16" s="55">
        <v>2</v>
      </c>
      <c r="C16" s="55">
        <v>2</v>
      </c>
      <c r="D16" s="55">
        <v>2</v>
      </c>
      <c r="E16" s="55">
        <v>2</v>
      </c>
      <c r="F16" s="55">
        <v>2</v>
      </c>
      <c r="G16" s="55">
        <v>2</v>
      </c>
      <c r="H16" s="55">
        <v>2</v>
      </c>
      <c r="I16" s="55">
        <v>2</v>
      </c>
      <c r="J16" s="56">
        <f t="shared" si="0"/>
        <v>16</v>
      </c>
      <c r="K16" s="55">
        <v>2</v>
      </c>
      <c r="L16" s="55">
        <v>2</v>
      </c>
      <c r="M16" s="55">
        <v>1</v>
      </c>
      <c r="N16" s="55">
        <v>2</v>
      </c>
      <c r="O16" s="55">
        <v>1</v>
      </c>
      <c r="P16" s="55">
        <v>2</v>
      </c>
      <c r="Q16" s="55">
        <v>2</v>
      </c>
      <c r="R16" s="55">
        <v>2</v>
      </c>
      <c r="S16" s="55">
        <v>2</v>
      </c>
      <c r="T16" s="56">
        <f t="shared" si="1"/>
        <v>16</v>
      </c>
      <c r="U16" s="55">
        <v>2</v>
      </c>
      <c r="V16" s="55">
        <v>1</v>
      </c>
      <c r="W16" s="55">
        <v>2</v>
      </c>
      <c r="X16" s="55">
        <v>1</v>
      </c>
      <c r="Y16" s="55">
        <v>1</v>
      </c>
      <c r="Z16" s="56">
        <f t="shared" si="2"/>
        <v>7</v>
      </c>
      <c r="AA16" s="57">
        <v>1</v>
      </c>
      <c r="AB16" s="58">
        <v>1</v>
      </c>
      <c r="AC16" s="75">
        <f t="shared" si="3"/>
        <v>40</v>
      </c>
      <c r="AM16" s="25"/>
      <c r="AN16" s="26" t="s">
        <v>65</v>
      </c>
      <c r="AO16" s="26">
        <v>2</v>
      </c>
    </row>
    <row r="17" spans="1:42" ht="15.75" x14ac:dyDescent="0.25">
      <c r="A17" s="21">
        <v>11</v>
      </c>
      <c r="B17" s="55">
        <v>1</v>
      </c>
      <c r="C17" s="55">
        <v>2</v>
      </c>
      <c r="D17" s="55">
        <v>2</v>
      </c>
      <c r="E17" s="55">
        <v>3</v>
      </c>
      <c r="F17" s="55">
        <v>2</v>
      </c>
      <c r="G17" s="55">
        <v>1</v>
      </c>
      <c r="H17" s="55">
        <v>2</v>
      </c>
      <c r="I17" s="55">
        <v>3</v>
      </c>
      <c r="J17" s="56">
        <f t="shared" si="0"/>
        <v>16</v>
      </c>
      <c r="K17" s="55">
        <v>3</v>
      </c>
      <c r="L17" s="55">
        <v>2</v>
      </c>
      <c r="M17" s="55">
        <v>2</v>
      </c>
      <c r="N17" s="55">
        <v>2</v>
      </c>
      <c r="O17" s="55">
        <v>2</v>
      </c>
      <c r="P17" s="55">
        <v>2</v>
      </c>
      <c r="Q17" s="55">
        <v>1</v>
      </c>
      <c r="R17" s="55">
        <v>3</v>
      </c>
      <c r="S17" s="55">
        <v>3</v>
      </c>
      <c r="T17" s="56">
        <f t="shared" si="1"/>
        <v>20</v>
      </c>
      <c r="U17" s="55">
        <v>2</v>
      </c>
      <c r="V17" s="55">
        <v>3</v>
      </c>
      <c r="W17" s="55">
        <v>3</v>
      </c>
      <c r="X17" s="55">
        <v>2</v>
      </c>
      <c r="Y17" s="55">
        <v>2</v>
      </c>
      <c r="Z17" s="56">
        <f t="shared" si="2"/>
        <v>12</v>
      </c>
      <c r="AA17" s="57">
        <v>2</v>
      </c>
      <c r="AB17" s="58">
        <v>2</v>
      </c>
      <c r="AC17" s="75">
        <f t="shared" si="3"/>
        <v>50</v>
      </c>
      <c r="AM17" s="25"/>
      <c r="AN17" s="26" t="s">
        <v>66</v>
      </c>
      <c r="AO17" s="26">
        <v>3</v>
      </c>
    </row>
    <row r="18" spans="1:42" ht="15.75" x14ac:dyDescent="0.25">
      <c r="A18" s="21">
        <v>12</v>
      </c>
      <c r="B18" s="55">
        <v>2</v>
      </c>
      <c r="C18" s="55">
        <v>2</v>
      </c>
      <c r="D18" s="55">
        <v>2</v>
      </c>
      <c r="E18" s="55">
        <v>2</v>
      </c>
      <c r="F18" s="55">
        <v>2</v>
      </c>
      <c r="G18" s="55">
        <v>1</v>
      </c>
      <c r="H18" s="55">
        <v>1</v>
      </c>
      <c r="I18" s="55">
        <v>3</v>
      </c>
      <c r="J18" s="56">
        <f t="shared" si="0"/>
        <v>15</v>
      </c>
      <c r="K18" s="55">
        <v>1</v>
      </c>
      <c r="L18" s="55">
        <v>1</v>
      </c>
      <c r="M18" s="55">
        <v>1</v>
      </c>
      <c r="N18" s="55">
        <v>1</v>
      </c>
      <c r="O18" s="55">
        <v>1</v>
      </c>
      <c r="P18" s="55">
        <v>1</v>
      </c>
      <c r="Q18" s="55">
        <v>1</v>
      </c>
      <c r="R18" s="55">
        <v>1</v>
      </c>
      <c r="S18" s="55">
        <v>1</v>
      </c>
      <c r="T18" s="56">
        <f t="shared" si="1"/>
        <v>9</v>
      </c>
      <c r="U18" s="55">
        <v>1</v>
      </c>
      <c r="V18" s="55">
        <v>1</v>
      </c>
      <c r="W18" s="55">
        <v>1</v>
      </c>
      <c r="X18" s="55">
        <v>2</v>
      </c>
      <c r="Y18" s="55">
        <v>4</v>
      </c>
      <c r="Z18" s="56">
        <f t="shared" si="2"/>
        <v>9</v>
      </c>
      <c r="AA18" s="57">
        <v>2</v>
      </c>
      <c r="AB18" s="58">
        <v>2</v>
      </c>
      <c r="AC18" s="75">
        <f t="shared" si="3"/>
        <v>35</v>
      </c>
      <c r="AM18" s="25"/>
      <c r="AN18" s="26" t="s">
        <v>67</v>
      </c>
      <c r="AO18" s="26">
        <v>4</v>
      </c>
    </row>
    <row r="19" spans="1:42" ht="15.75" x14ac:dyDescent="0.25">
      <c r="A19" s="21">
        <v>13</v>
      </c>
      <c r="B19" s="55">
        <v>2</v>
      </c>
      <c r="C19" s="55">
        <v>2</v>
      </c>
      <c r="D19" s="55">
        <v>2</v>
      </c>
      <c r="E19" s="55">
        <v>2</v>
      </c>
      <c r="F19" s="55">
        <v>2</v>
      </c>
      <c r="G19" s="55">
        <v>2</v>
      </c>
      <c r="H19" s="55">
        <v>2</v>
      </c>
      <c r="I19" s="55">
        <v>2</v>
      </c>
      <c r="J19" s="56">
        <f t="shared" si="0"/>
        <v>16</v>
      </c>
      <c r="K19" s="55">
        <v>2</v>
      </c>
      <c r="L19" s="55">
        <v>2</v>
      </c>
      <c r="M19" s="55">
        <v>2</v>
      </c>
      <c r="N19" s="55">
        <v>2</v>
      </c>
      <c r="O19" s="55">
        <v>2</v>
      </c>
      <c r="P19" s="55">
        <v>2</v>
      </c>
      <c r="Q19" s="55">
        <v>2</v>
      </c>
      <c r="R19" s="55">
        <v>2</v>
      </c>
      <c r="S19" s="55">
        <v>2</v>
      </c>
      <c r="T19" s="56">
        <f t="shared" si="1"/>
        <v>18</v>
      </c>
      <c r="U19" s="55">
        <v>2</v>
      </c>
      <c r="V19" s="55">
        <v>2</v>
      </c>
      <c r="W19" s="55">
        <v>2</v>
      </c>
      <c r="X19" s="55">
        <v>2</v>
      </c>
      <c r="Y19" s="55">
        <v>2</v>
      </c>
      <c r="Z19" s="56">
        <f t="shared" si="2"/>
        <v>10</v>
      </c>
      <c r="AA19" s="57">
        <v>2</v>
      </c>
      <c r="AB19" s="58">
        <v>2</v>
      </c>
      <c r="AC19" s="75">
        <f t="shared" si="3"/>
        <v>46</v>
      </c>
      <c r="AM19" s="25"/>
      <c r="AN19" s="26"/>
      <c r="AO19" s="26"/>
    </row>
    <row r="20" spans="1:42" ht="15.75" x14ac:dyDescent="0.25">
      <c r="A20" s="21">
        <v>14</v>
      </c>
      <c r="B20" s="55">
        <v>2</v>
      </c>
      <c r="C20" s="55">
        <v>3</v>
      </c>
      <c r="D20" s="55">
        <v>3</v>
      </c>
      <c r="E20" s="55">
        <v>3</v>
      </c>
      <c r="F20" s="55">
        <v>2</v>
      </c>
      <c r="G20" s="55">
        <v>2</v>
      </c>
      <c r="H20" s="55">
        <v>2</v>
      </c>
      <c r="I20" s="55">
        <v>2</v>
      </c>
      <c r="J20" s="56">
        <f t="shared" si="0"/>
        <v>19</v>
      </c>
      <c r="K20" s="55">
        <v>3</v>
      </c>
      <c r="L20" s="55">
        <v>3</v>
      </c>
      <c r="M20" s="55">
        <v>3</v>
      </c>
      <c r="N20" s="55">
        <v>1</v>
      </c>
      <c r="O20" s="55">
        <v>1</v>
      </c>
      <c r="P20" s="55">
        <v>1</v>
      </c>
      <c r="Q20" s="55">
        <v>2</v>
      </c>
      <c r="R20" s="55">
        <v>2</v>
      </c>
      <c r="S20" s="55">
        <v>3</v>
      </c>
      <c r="T20" s="56">
        <f t="shared" si="1"/>
        <v>19</v>
      </c>
      <c r="U20" s="55">
        <v>3</v>
      </c>
      <c r="V20" s="55">
        <v>2</v>
      </c>
      <c r="W20" s="55">
        <v>3</v>
      </c>
      <c r="X20" s="55">
        <v>2</v>
      </c>
      <c r="Y20" s="55">
        <v>3</v>
      </c>
      <c r="Z20" s="56">
        <f t="shared" si="2"/>
        <v>13</v>
      </c>
      <c r="AA20" s="57">
        <v>2</v>
      </c>
      <c r="AB20" s="58">
        <v>2</v>
      </c>
      <c r="AC20" s="75">
        <f t="shared" si="3"/>
        <v>53</v>
      </c>
    </row>
    <row r="21" spans="1:42" ht="15.75" x14ac:dyDescent="0.25">
      <c r="A21" s="21">
        <v>15</v>
      </c>
      <c r="B21" s="55">
        <v>1</v>
      </c>
      <c r="C21" s="55">
        <v>2</v>
      </c>
      <c r="D21" s="55">
        <v>2</v>
      </c>
      <c r="E21" s="55">
        <v>2</v>
      </c>
      <c r="F21" s="55">
        <v>1</v>
      </c>
      <c r="G21" s="55">
        <v>2</v>
      </c>
      <c r="H21" s="55">
        <v>2</v>
      </c>
      <c r="I21" s="55">
        <v>3</v>
      </c>
      <c r="J21" s="56">
        <f t="shared" si="0"/>
        <v>15</v>
      </c>
      <c r="K21" s="55">
        <v>2</v>
      </c>
      <c r="L21" s="55">
        <v>3</v>
      </c>
      <c r="M21" s="55">
        <v>2</v>
      </c>
      <c r="N21" s="55">
        <v>2</v>
      </c>
      <c r="O21" s="55">
        <v>1</v>
      </c>
      <c r="P21" s="55">
        <v>1</v>
      </c>
      <c r="Q21" s="55">
        <v>2</v>
      </c>
      <c r="R21" s="55">
        <v>2</v>
      </c>
      <c r="S21" s="55">
        <v>2</v>
      </c>
      <c r="T21" s="56">
        <f t="shared" si="1"/>
        <v>17</v>
      </c>
      <c r="U21" s="55">
        <v>2</v>
      </c>
      <c r="V21" s="55">
        <v>2</v>
      </c>
      <c r="W21" s="55">
        <v>1</v>
      </c>
      <c r="X21" s="55">
        <v>1</v>
      </c>
      <c r="Y21" s="55">
        <v>1</v>
      </c>
      <c r="Z21" s="56">
        <f t="shared" si="2"/>
        <v>7</v>
      </c>
      <c r="AA21" s="57">
        <v>1</v>
      </c>
      <c r="AB21" s="58">
        <v>1</v>
      </c>
      <c r="AC21" s="75">
        <f t="shared" si="3"/>
        <v>40</v>
      </c>
    </row>
    <row r="22" spans="1:42" ht="15.75" x14ac:dyDescent="0.25">
      <c r="A22" s="21">
        <v>16</v>
      </c>
      <c r="B22" s="55">
        <v>2</v>
      </c>
      <c r="C22" s="55">
        <v>2</v>
      </c>
      <c r="D22" s="55">
        <v>3</v>
      </c>
      <c r="E22" s="55">
        <v>3</v>
      </c>
      <c r="F22" s="55">
        <v>3</v>
      </c>
      <c r="G22" s="55">
        <v>2</v>
      </c>
      <c r="H22" s="55">
        <v>2</v>
      </c>
      <c r="I22" s="55">
        <v>2</v>
      </c>
      <c r="J22" s="56">
        <f t="shared" si="0"/>
        <v>19</v>
      </c>
      <c r="K22" s="55">
        <v>2</v>
      </c>
      <c r="L22" s="55">
        <v>3</v>
      </c>
      <c r="M22" s="55">
        <v>3</v>
      </c>
      <c r="N22" s="55">
        <v>2</v>
      </c>
      <c r="O22" s="55">
        <v>2</v>
      </c>
      <c r="P22" s="55">
        <v>3</v>
      </c>
      <c r="Q22" s="55">
        <v>2</v>
      </c>
      <c r="R22" s="55">
        <v>2</v>
      </c>
      <c r="S22" s="55">
        <v>3</v>
      </c>
      <c r="T22" s="56">
        <f t="shared" si="1"/>
        <v>22</v>
      </c>
      <c r="U22" s="55">
        <v>2</v>
      </c>
      <c r="V22" s="55">
        <v>2</v>
      </c>
      <c r="W22" s="55">
        <v>2</v>
      </c>
      <c r="X22" s="55">
        <v>2</v>
      </c>
      <c r="Y22" s="55">
        <v>3</v>
      </c>
      <c r="Z22" s="56">
        <f t="shared" si="2"/>
        <v>11</v>
      </c>
      <c r="AA22" s="57">
        <v>2</v>
      </c>
      <c r="AB22" s="58">
        <v>2</v>
      </c>
      <c r="AC22" s="75">
        <f t="shared" si="3"/>
        <v>54</v>
      </c>
    </row>
    <row r="23" spans="1:42" ht="15.75" x14ac:dyDescent="0.25">
      <c r="A23" s="21">
        <v>17</v>
      </c>
      <c r="B23" s="55">
        <v>3</v>
      </c>
      <c r="C23" s="55">
        <v>3</v>
      </c>
      <c r="D23" s="55">
        <v>4</v>
      </c>
      <c r="E23" s="55">
        <v>2</v>
      </c>
      <c r="F23" s="55">
        <v>2</v>
      </c>
      <c r="G23" s="55">
        <v>1</v>
      </c>
      <c r="H23" s="55">
        <v>2</v>
      </c>
      <c r="I23" s="55">
        <v>3</v>
      </c>
      <c r="J23" s="56">
        <f t="shared" si="0"/>
        <v>20</v>
      </c>
      <c r="K23" s="55">
        <v>2</v>
      </c>
      <c r="L23" s="55">
        <v>3</v>
      </c>
      <c r="M23" s="55">
        <v>2</v>
      </c>
      <c r="N23" s="55">
        <v>2</v>
      </c>
      <c r="O23" s="55">
        <v>2</v>
      </c>
      <c r="P23" s="55">
        <v>2</v>
      </c>
      <c r="Q23" s="55">
        <v>1</v>
      </c>
      <c r="R23" s="55">
        <v>3</v>
      </c>
      <c r="S23" s="55">
        <v>2</v>
      </c>
      <c r="T23" s="56">
        <f t="shared" si="1"/>
        <v>19</v>
      </c>
      <c r="U23" s="55">
        <v>1</v>
      </c>
      <c r="V23" s="55">
        <v>1</v>
      </c>
      <c r="W23" s="55">
        <v>1</v>
      </c>
      <c r="X23" s="55">
        <v>3</v>
      </c>
      <c r="Y23" s="55">
        <v>3</v>
      </c>
      <c r="Z23" s="56">
        <f t="shared" si="2"/>
        <v>9</v>
      </c>
      <c r="AA23" s="57">
        <v>2</v>
      </c>
      <c r="AB23" s="58">
        <v>2</v>
      </c>
      <c r="AC23" s="75">
        <f t="shared" si="3"/>
        <v>50</v>
      </c>
    </row>
    <row r="24" spans="1:42" ht="15.75" x14ac:dyDescent="0.25">
      <c r="A24" s="21">
        <v>18</v>
      </c>
      <c r="B24" s="55">
        <v>3</v>
      </c>
      <c r="C24" s="55">
        <v>3</v>
      </c>
      <c r="D24" s="55">
        <v>3</v>
      </c>
      <c r="E24" s="55">
        <v>2</v>
      </c>
      <c r="F24" s="55">
        <v>3</v>
      </c>
      <c r="G24" s="55">
        <v>3</v>
      </c>
      <c r="H24" s="55">
        <v>2</v>
      </c>
      <c r="I24" s="55">
        <v>2</v>
      </c>
      <c r="J24" s="56">
        <f t="shared" si="0"/>
        <v>21</v>
      </c>
      <c r="K24" s="55">
        <v>2</v>
      </c>
      <c r="L24" s="55">
        <v>1</v>
      </c>
      <c r="M24" s="55">
        <v>1</v>
      </c>
      <c r="N24" s="55">
        <v>2</v>
      </c>
      <c r="O24" s="55">
        <v>2</v>
      </c>
      <c r="P24" s="55">
        <v>3</v>
      </c>
      <c r="Q24" s="55">
        <v>2</v>
      </c>
      <c r="R24" s="55">
        <v>2</v>
      </c>
      <c r="S24" s="55">
        <v>2</v>
      </c>
      <c r="T24" s="56">
        <f t="shared" si="1"/>
        <v>17</v>
      </c>
      <c r="U24" s="55">
        <v>2</v>
      </c>
      <c r="V24" s="55">
        <v>2</v>
      </c>
      <c r="W24" s="55">
        <v>2</v>
      </c>
      <c r="X24" s="55">
        <v>2</v>
      </c>
      <c r="Y24" s="55">
        <v>3</v>
      </c>
      <c r="Z24" s="56">
        <f t="shared" si="2"/>
        <v>11</v>
      </c>
      <c r="AA24" s="57">
        <v>1</v>
      </c>
      <c r="AB24" s="58">
        <v>1</v>
      </c>
      <c r="AC24" s="75">
        <f t="shared" si="3"/>
        <v>50</v>
      </c>
    </row>
    <row r="25" spans="1:42" ht="15.75" x14ac:dyDescent="0.25">
      <c r="A25" s="21">
        <v>19</v>
      </c>
      <c r="B25" s="55">
        <v>2</v>
      </c>
      <c r="C25" s="55">
        <v>2</v>
      </c>
      <c r="D25" s="55">
        <v>2</v>
      </c>
      <c r="E25" s="55">
        <v>3</v>
      </c>
      <c r="F25" s="55">
        <v>1</v>
      </c>
      <c r="G25" s="55">
        <v>2</v>
      </c>
      <c r="H25" s="55">
        <v>2</v>
      </c>
      <c r="I25" s="55">
        <v>2</v>
      </c>
      <c r="J25" s="56">
        <f t="shared" si="0"/>
        <v>16</v>
      </c>
      <c r="K25" s="55">
        <v>2</v>
      </c>
      <c r="L25" s="55">
        <v>2</v>
      </c>
      <c r="M25" s="55">
        <v>2</v>
      </c>
      <c r="N25" s="55">
        <v>2</v>
      </c>
      <c r="O25" s="55">
        <v>2</v>
      </c>
      <c r="P25" s="55">
        <v>2</v>
      </c>
      <c r="Q25" s="55">
        <v>1</v>
      </c>
      <c r="R25" s="55">
        <v>2</v>
      </c>
      <c r="S25" s="55">
        <v>2</v>
      </c>
      <c r="T25" s="56">
        <f t="shared" si="1"/>
        <v>17</v>
      </c>
      <c r="U25" s="55">
        <v>2</v>
      </c>
      <c r="V25" s="55">
        <v>1</v>
      </c>
      <c r="W25" s="55">
        <v>2</v>
      </c>
      <c r="X25" s="55">
        <v>2</v>
      </c>
      <c r="Y25" s="55">
        <v>2</v>
      </c>
      <c r="Z25" s="56">
        <f t="shared" si="2"/>
        <v>9</v>
      </c>
      <c r="AA25" s="57">
        <v>2</v>
      </c>
      <c r="AB25" s="58">
        <v>2</v>
      </c>
      <c r="AC25" s="75">
        <f t="shared" si="3"/>
        <v>44</v>
      </c>
    </row>
    <row r="26" spans="1:42" ht="21" x14ac:dyDescent="0.35">
      <c r="A26" s="21">
        <v>20</v>
      </c>
      <c r="B26" s="55">
        <v>2</v>
      </c>
      <c r="C26" s="55">
        <v>2</v>
      </c>
      <c r="D26" s="55">
        <v>2</v>
      </c>
      <c r="E26" s="55">
        <v>4</v>
      </c>
      <c r="F26" s="55">
        <v>3</v>
      </c>
      <c r="G26" s="55">
        <v>1</v>
      </c>
      <c r="H26" s="55">
        <v>1</v>
      </c>
      <c r="I26" s="55">
        <v>2</v>
      </c>
      <c r="J26" s="56">
        <f t="shared" si="0"/>
        <v>17</v>
      </c>
      <c r="K26" s="55">
        <v>3</v>
      </c>
      <c r="L26" s="55">
        <v>4</v>
      </c>
      <c r="M26" s="55">
        <v>1</v>
      </c>
      <c r="N26" s="55">
        <v>3</v>
      </c>
      <c r="O26" s="55">
        <v>3</v>
      </c>
      <c r="P26" s="55">
        <v>1</v>
      </c>
      <c r="Q26" s="55">
        <v>1</v>
      </c>
      <c r="R26" s="55">
        <v>2</v>
      </c>
      <c r="S26" s="55">
        <v>2</v>
      </c>
      <c r="T26" s="56">
        <f t="shared" si="1"/>
        <v>20</v>
      </c>
      <c r="U26" s="55">
        <v>2</v>
      </c>
      <c r="V26" s="55">
        <v>1</v>
      </c>
      <c r="W26" s="55">
        <v>3</v>
      </c>
      <c r="X26" s="55">
        <v>2</v>
      </c>
      <c r="Y26" s="55">
        <v>4</v>
      </c>
      <c r="Z26" s="56">
        <f t="shared" si="2"/>
        <v>12</v>
      </c>
      <c r="AA26" s="57">
        <v>1</v>
      </c>
      <c r="AB26" s="58">
        <v>1</v>
      </c>
      <c r="AC26" s="75">
        <f t="shared" si="3"/>
        <v>50</v>
      </c>
      <c r="AF26" s="98" t="s">
        <v>75</v>
      </c>
      <c r="AG26" s="98"/>
      <c r="AH26" s="98" t="s">
        <v>76</v>
      </c>
      <c r="AI26" s="98"/>
      <c r="AJ26" s="98"/>
      <c r="AK26" s="98" t="s">
        <v>77</v>
      </c>
      <c r="AL26" s="98"/>
      <c r="AM26" s="98" t="s">
        <v>78</v>
      </c>
      <c r="AN26" s="98"/>
      <c r="AO26" s="98"/>
      <c r="AP26" s="98"/>
    </row>
    <row r="27" spans="1:42" ht="21" x14ac:dyDescent="0.35">
      <c r="A27" s="21">
        <v>21</v>
      </c>
      <c r="B27" s="55">
        <v>2</v>
      </c>
      <c r="C27" s="55">
        <v>2</v>
      </c>
      <c r="D27" s="55">
        <v>2</v>
      </c>
      <c r="E27" s="55">
        <v>2</v>
      </c>
      <c r="F27" s="55">
        <v>3</v>
      </c>
      <c r="G27" s="55">
        <v>2</v>
      </c>
      <c r="H27" s="55">
        <v>3</v>
      </c>
      <c r="I27" s="55">
        <v>2</v>
      </c>
      <c r="J27" s="56">
        <f t="shared" si="0"/>
        <v>18</v>
      </c>
      <c r="K27" s="55">
        <v>3</v>
      </c>
      <c r="L27" s="55">
        <v>2</v>
      </c>
      <c r="M27" s="55">
        <v>2</v>
      </c>
      <c r="N27" s="55">
        <v>2</v>
      </c>
      <c r="O27" s="55">
        <v>2</v>
      </c>
      <c r="P27" s="55">
        <v>2</v>
      </c>
      <c r="Q27" s="55">
        <v>2</v>
      </c>
      <c r="R27" s="55">
        <v>2</v>
      </c>
      <c r="S27" s="55">
        <v>2</v>
      </c>
      <c r="T27" s="56">
        <f t="shared" si="1"/>
        <v>19</v>
      </c>
      <c r="U27" s="55">
        <v>2</v>
      </c>
      <c r="V27" s="55">
        <v>2</v>
      </c>
      <c r="W27" s="55">
        <v>2</v>
      </c>
      <c r="X27" s="55">
        <v>2</v>
      </c>
      <c r="Y27" s="55">
        <v>3</v>
      </c>
      <c r="Z27" s="56">
        <f t="shared" si="2"/>
        <v>11</v>
      </c>
      <c r="AA27" s="57">
        <v>2</v>
      </c>
      <c r="AB27" s="58">
        <v>2</v>
      </c>
      <c r="AC27" s="75">
        <f t="shared" si="3"/>
        <v>50</v>
      </c>
      <c r="AF27" s="98" t="s">
        <v>79</v>
      </c>
      <c r="AG27" s="98"/>
      <c r="AH27" s="98" t="s">
        <v>80</v>
      </c>
      <c r="AI27" s="98"/>
      <c r="AJ27" s="98"/>
      <c r="AK27" s="98">
        <v>23</v>
      </c>
      <c r="AL27" s="98"/>
      <c r="AM27" s="99" t="s">
        <v>81</v>
      </c>
      <c r="AN27" s="100"/>
      <c r="AO27" s="100"/>
      <c r="AP27" s="100"/>
    </row>
    <row r="28" spans="1:42" ht="21" x14ac:dyDescent="0.35">
      <c r="A28" s="21">
        <v>22</v>
      </c>
      <c r="B28" s="55">
        <v>2</v>
      </c>
      <c r="C28" s="55">
        <v>2</v>
      </c>
      <c r="D28" s="55">
        <v>2</v>
      </c>
      <c r="E28" s="55">
        <v>2</v>
      </c>
      <c r="F28" s="55">
        <v>2</v>
      </c>
      <c r="G28" s="55">
        <v>2</v>
      </c>
      <c r="H28" s="55">
        <v>2</v>
      </c>
      <c r="I28" s="55">
        <v>2</v>
      </c>
      <c r="J28" s="56">
        <f t="shared" si="0"/>
        <v>16</v>
      </c>
      <c r="K28" s="55">
        <v>2</v>
      </c>
      <c r="L28" s="55">
        <v>3</v>
      </c>
      <c r="M28" s="55">
        <v>4</v>
      </c>
      <c r="N28" s="55">
        <v>2</v>
      </c>
      <c r="O28" s="55">
        <v>1</v>
      </c>
      <c r="P28" s="55">
        <v>3</v>
      </c>
      <c r="Q28" s="55">
        <v>2</v>
      </c>
      <c r="R28" s="55">
        <v>2</v>
      </c>
      <c r="S28" s="55">
        <v>4</v>
      </c>
      <c r="T28" s="56">
        <f t="shared" si="1"/>
        <v>23</v>
      </c>
      <c r="U28" s="55">
        <v>2</v>
      </c>
      <c r="V28" s="55">
        <v>1</v>
      </c>
      <c r="W28" s="55">
        <v>3</v>
      </c>
      <c r="X28" s="55">
        <v>2</v>
      </c>
      <c r="Y28" s="55">
        <v>2</v>
      </c>
      <c r="Z28" s="56">
        <f t="shared" si="2"/>
        <v>10</v>
      </c>
      <c r="AA28" s="57">
        <v>3</v>
      </c>
      <c r="AB28" s="58">
        <v>3</v>
      </c>
      <c r="AC28" s="75">
        <f t="shared" si="3"/>
        <v>52</v>
      </c>
      <c r="AF28" s="98" t="s">
        <v>82</v>
      </c>
      <c r="AG28" s="98"/>
      <c r="AH28" s="98" t="s">
        <v>83</v>
      </c>
      <c r="AI28" s="98"/>
      <c r="AJ28" s="98"/>
      <c r="AK28" s="101">
        <f>SUM(J68,T68,Z68,AB68)</f>
        <v>25.085000000000001</v>
      </c>
      <c r="AL28" s="101"/>
      <c r="AM28" s="100"/>
      <c r="AN28" s="100"/>
      <c r="AO28" s="100"/>
      <c r="AP28" s="100"/>
    </row>
    <row r="29" spans="1:42" ht="21" x14ac:dyDescent="0.35">
      <c r="A29" s="21">
        <v>23</v>
      </c>
      <c r="B29" s="55">
        <v>2</v>
      </c>
      <c r="C29" s="55">
        <v>3</v>
      </c>
      <c r="D29" s="55">
        <v>3</v>
      </c>
      <c r="E29" s="55">
        <v>3</v>
      </c>
      <c r="F29" s="55">
        <v>2</v>
      </c>
      <c r="G29" s="55">
        <v>3</v>
      </c>
      <c r="H29" s="55">
        <v>1</v>
      </c>
      <c r="I29" s="55">
        <v>2</v>
      </c>
      <c r="J29" s="56">
        <f t="shared" si="0"/>
        <v>19</v>
      </c>
      <c r="K29" s="55">
        <v>1</v>
      </c>
      <c r="L29" s="55">
        <v>2</v>
      </c>
      <c r="M29" s="55">
        <v>3</v>
      </c>
      <c r="N29" s="55">
        <v>3</v>
      </c>
      <c r="O29" s="55">
        <v>2</v>
      </c>
      <c r="P29" s="55">
        <v>2</v>
      </c>
      <c r="Q29" s="55">
        <v>2</v>
      </c>
      <c r="R29" s="55">
        <v>2</v>
      </c>
      <c r="S29" s="55">
        <v>2</v>
      </c>
      <c r="T29" s="56">
        <f t="shared" si="1"/>
        <v>19</v>
      </c>
      <c r="U29" s="55">
        <v>3</v>
      </c>
      <c r="V29" s="55">
        <v>3</v>
      </c>
      <c r="W29" s="55">
        <v>2</v>
      </c>
      <c r="X29" s="55">
        <v>3</v>
      </c>
      <c r="Y29" s="55">
        <v>2</v>
      </c>
      <c r="Z29" s="56">
        <f t="shared" si="2"/>
        <v>13</v>
      </c>
      <c r="AA29" s="57">
        <v>2</v>
      </c>
      <c r="AB29" s="58">
        <v>2</v>
      </c>
      <c r="AC29" s="75">
        <f t="shared" si="3"/>
        <v>53</v>
      </c>
      <c r="AF29" s="98" t="s">
        <v>88</v>
      </c>
      <c r="AG29" s="98"/>
      <c r="AH29" s="98" t="s">
        <v>84</v>
      </c>
      <c r="AI29" s="98"/>
      <c r="AJ29" s="98"/>
      <c r="AK29" s="101">
        <v>46.98</v>
      </c>
      <c r="AL29" s="101"/>
      <c r="AM29" s="100"/>
      <c r="AN29" s="100"/>
      <c r="AO29" s="100"/>
      <c r="AP29" s="100"/>
    </row>
    <row r="30" spans="1:42" ht="21" x14ac:dyDescent="0.35">
      <c r="A30" s="21">
        <v>24</v>
      </c>
      <c r="B30" s="55">
        <v>2</v>
      </c>
      <c r="C30" s="55">
        <v>2</v>
      </c>
      <c r="D30" s="55">
        <v>3</v>
      </c>
      <c r="E30" s="55">
        <v>3</v>
      </c>
      <c r="F30" s="55">
        <v>3</v>
      </c>
      <c r="G30" s="55">
        <v>2</v>
      </c>
      <c r="H30" s="55">
        <v>2</v>
      </c>
      <c r="I30" s="55">
        <v>2</v>
      </c>
      <c r="J30" s="56">
        <f t="shared" si="0"/>
        <v>19</v>
      </c>
      <c r="K30" s="55">
        <v>3</v>
      </c>
      <c r="L30" s="55">
        <v>3</v>
      </c>
      <c r="M30" s="55">
        <v>3</v>
      </c>
      <c r="N30" s="55">
        <v>1</v>
      </c>
      <c r="O30" s="55">
        <v>1</v>
      </c>
      <c r="P30" s="55">
        <v>2</v>
      </c>
      <c r="Q30" s="55">
        <v>1</v>
      </c>
      <c r="R30" s="55">
        <v>3</v>
      </c>
      <c r="S30" s="55">
        <v>3</v>
      </c>
      <c r="T30" s="56">
        <f t="shared" si="1"/>
        <v>20</v>
      </c>
      <c r="U30" s="55">
        <v>2</v>
      </c>
      <c r="V30" s="55">
        <v>1</v>
      </c>
      <c r="W30" s="55">
        <v>1</v>
      </c>
      <c r="X30" s="55">
        <v>2</v>
      </c>
      <c r="Y30" s="55">
        <v>2</v>
      </c>
      <c r="Z30" s="56">
        <f t="shared" si="2"/>
        <v>8</v>
      </c>
      <c r="AA30" s="57">
        <v>2</v>
      </c>
      <c r="AB30" s="58">
        <v>2</v>
      </c>
      <c r="AC30" s="75">
        <f t="shared" si="3"/>
        <v>49</v>
      </c>
      <c r="AF30" s="98" t="s">
        <v>85</v>
      </c>
      <c r="AG30" s="98"/>
      <c r="AH30" s="98" t="s">
        <v>86</v>
      </c>
      <c r="AI30" s="98"/>
      <c r="AJ30" s="98"/>
      <c r="AK30" s="101">
        <f>(AK27/(AK27-1))*(1-AK28/AK29)</f>
        <v>0.48723344556677883</v>
      </c>
      <c r="AL30" s="101"/>
      <c r="AM30" s="100"/>
      <c r="AN30" s="100"/>
      <c r="AO30" s="100"/>
      <c r="AP30" s="100"/>
    </row>
    <row r="31" spans="1:42" ht="15.75" x14ac:dyDescent="0.25">
      <c r="A31" s="21">
        <v>25</v>
      </c>
      <c r="B31" s="55">
        <v>2</v>
      </c>
      <c r="C31" s="55">
        <v>2</v>
      </c>
      <c r="D31" s="55">
        <v>2</v>
      </c>
      <c r="E31" s="55">
        <v>3</v>
      </c>
      <c r="F31" s="55">
        <v>1</v>
      </c>
      <c r="G31" s="55">
        <v>1</v>
      </c>
      <c r="H31" s="55">
        <v>1</v>
      </c>
      <c r="I31" s="55">
        <v>3</v>
      </c>
      <c r="J31" s="56">
        <f t="shared" si="0"/>
        <v>15</v>
      </c>
      <c r="K31" s="55">
        <v>4</v>
      </c>
      <c r="L31" s="55">
        <v>4</v>
      </c>
      <c r="M31" s="55">
        <v>2</v>
      </c>
      <c r="N31" s="55">
        <v>2</v>
      </c>
      <c r="O31" s="55">
        <v>2</v>
      </c>
      <c r="P31" s="55">
        <v>2</v>
      </c>
      <c r="Q31" s="55">
        <v>4</v>
      </c>
      <c r="R31" s="55">
        <v>2</v>
      </c>
      <c r="S31" s="55">
        <v>3</v>
      </c>
      <c r="T31" s="56">
        <f t="shared" si="1"/>
        <v>25</v>
      </c>
      <c r="U31" s="55">
        <v>3</v>
      </c>
      <c r="V31" s="55">
        <v>3</v>
      </c>
      <c r="W31" s="55">
        <v>3</v>
      </c>
      <c r="X31" s="55">
        <v>3</v>
      </c>
      <c r="Y31" s="55">
        <v>3</v>
      </c>
      <c r="Z31" s="56">
        <f t="shared" si="2"/>
        <v>15</v>
      </c>
      <c r="AA31" s="57">
        <v>2</v>
      </c>
      <c r="AB31" s="58">
        <v>2</v>
      </c>
      <c r="AC31" s="75">
        <f t="shared" si="3"/>
        <v>57</v>
      </c>
    </row>
    <row r="32" spans="1:42" ht="15.75" x14ac:dyDescent="0.25">
      <c r="A32" s="21">
        <v>26</v>
      </c>
      <c r="B32" s="55">
        <v>2</v>
      </c>
      <c r="C32" s="55">
        <v>2</v>
      </c>
      <c r="D32" s="55">
        <v>3</v>
      </c>
      <c r="E32" s="55">
        <v>3</v>
      </c>
      <c r="F32" s="55">
        <v>3</v>
      </c>
      <c r="G32" s="55">
        <v>3</v>
      </c>
      <c r="H32" s="55">
        <v>2</v>
      </c>
      <c r="I32" s="55">
        <v>2</v>
      </c>
      <c r="J32" s="56">
        <f t="shared" si="0"/>
        <v>20</v>
      </c>
      <c r="K32" s="55">
        <v>2</v>
      </c>
      <c r="L32" s="55">
        <v>2</v>
      </c>
      <c r="M32" s="55">
        <v>2</v>
      </c>
      <c r="N32" s="55">
        <v>2</v>
      </c>
      <c r="O32" s="55">
        <v>2</v>
      </c>
      <c r="P32" s="55">
        <v>3</v>
      </c>
      <c r="Q32" s="55">
        <v>2</v>
      </c>
      <c r="R32" s="55">
        <v>2</v>
      </c>
      <c r="S32" s="55">
        <v>2</v>
      </c>
      <c r="T32" s="56">
        <f t="shared" si="1"/>
        <v>19</v>
      </c>
      <c r="U32" s="55">
        <v>2</v>
      </c>
      <c r="V32" s="55">
        <v>2</v>
      </c>
      <c r="W32" s="55">
        <v>2</v>
      </c>
      <c r="X32" s="55">
        <v>2</v>
      </c>
      <c r="Y32" s="55">
        <v>3</v>
      </c>
      <c r="Z32" s="56">
        <f t="shared" si="2"/>
        <v>11</v>
      </c>
      <c r="AA32" s="55">
        <v>2</v>
      </c>
      <c r="AB32" s="58">
        <v>2</v>
      </c>
      <c r="AC32" s="75">
        <f t="shared" si="3"/>
        <v>52</v>
      </c>
    </row>
    <row r="33" spans="1:45" ht="15.75" x14ac:dyDescent="0.25">
      <c r="A33" s="21">
        <v>27</v>
      </c>
      <c r="B33" s="55">
        <v>2</v>
      </c>
      <c r="C33" s="55">
        <v>2</v>
      </c>
      <c r="D33" s="55">
        <v>2</v>
      </c>
      <c r="E33" s="55">
        <v>2</v>
      </c>
      <c r="F33" s="55">
        <v>3</v>
      </c>
      <c r="G33" s="55">
        <v>2</v>
      </c>
      <c r="H33" s="55">
        <v>2</v>
      </c>
      <c r="I33" s="55">
        <v>2</v>
      </c>
      <c r="J33" s="56">
        <f t="shared" si="0"/>
        <v>17</v>
      </c>
      <c r="K33" s="55">
        <v>2</v>
      </c>
      <c r="L33" s="55">
        <v>1</v>
      </c>
      <c r="M33" s="55">
        <v>1</v>
      </c>
      <c r="N33" s="55">
        <v>2</v>
      </c>
      <c r="O33" s="55">
        <v>2</v>
      </c>
      <c r="P33" s="55">
        <v>2</v>
      </c>
      <c r="Q33" s="55">
        <v>1</v>
      </c>
      <c r="R33" s="55">
        <v>1</v>
      </c>
      <c r="S33" s="55">
        <v>1</v>
      </c>
      <c r="T33" s="56">
        <f t="shared" si="1"/>
        <v>13</v>
      </c>
      <c r="U33" s="55">
        <v>1</v>
      </c>
      <c r="V33" s="55">
        <v>1</v>
      </c>
      <c r="W33" s="55">
        <v>2</v>
      </c>
      <c r="X33" s="55">
        <v>1</v>
      </c>
      <c r="Y33" s="55">
        <v>3</v>
      </c>
      <c r="Z33" s="56">
        <f t="shared" si="2"/>
        <v>8</v>
      </c>
      <c r="AA33" s="55">
        <v>1</v>
      </c>
      <c r="AB33" s="58">
        <v>1</v>
      </c>
      <c r="AC33" s="75">
        <f t="shared" si="3"/>
        <v>39</v>
      </c>
    </row>
    <row r="34" spans="1:45" ht="15.75" x14ac:dyDescent="0.25">
      <c r="A34" s="21">
        <v>28</v>
      </c>
      <c r="B34" s="59">
        <v>3</v>
      </c>
      <c r="C34" s="59">
        <v>2</v>
      </c>
      <c r="D34" s="59">
        <v>2</v>
      </c>
      <c r="E34" s="59">
        <v>2</v>
      </c>
      <c r="F34" s="59">
        <v>3</v>
      </c>
      <c r="G34" s="59">
        <v>1</v>
      </c>
      <c r="H34" s="59">
        <v>2</v>
      </c>
      <c r="I34" s="59">
        <v>1</v>
      </c>
      <c r="J34" s="60">
        <f t="shared" si="0"/>
        <v>16</v>
      </c>
      <c r="K34" s="59">
        <v>3</v>
      </c>
      <c r="L34" s="59">
        <v>4</v>
      </c>
      <c r="M34" s="59">
        <v>1</v>
      </c>
      <c r="N34" s="59">
        <v>2</v>
      </c>
      <c r="O34" s="59">
        <v>1</v>
      </c>
      <c r="P34" s="59">
        <v>3</v>
      </c>
      <c r="Q34" s="59">
        <v>1</v>
      </c>
      <c r="R34" s="59">
        <v>1</v>
      </c>
      <c r="S34" s="59">
        <v>3</v>
      </c>
      <c r="T34" s="60">
        <f t="shared" si="1"/>
        <v>19</v>
      </c>
      <c r="U34" s="59">
        <v>2</v>
      </c>
      <c r="V34" s="59">
        <v>2</v>
      </c>
      <c r="W34" s="59">
        <v>2</v>
      </c>
      <c r="X34" s="59">
        <v>2</v>
      </c>
      <c r="Y34" s="59">
        <v>3</v>
      </c>
      <c r="Z34" s="60">
        <f t="shared" si="2"/>
        <v>11</v>
      </c>
      <c r="AA34" s="61">
        <v>1</v>
      </c>
      <c r="AB34" s="58">
        <v>1</v>
      </c>
      <c r="AC34" s="75">
        <f t="shared" si="3"/>
        <v>47</v>
      </c>
    </row>
    <row r="35" spans="1:45" ht="15.75" x14ac:dyDescent="0.25">
      <c r="A35" s="21">
        <v>29</v>
      </c>
      <c r="B35" s="59">
        <v>1</v>
      </c>
      <c r="C35" s="59">
        <v>1</v>
      </c>
      <c r="D35" s="59">
        <v>1</v>
      </c>
      <c r="E35" s="59">
        <v>3</v>
      </c>
      <c r="F35" s="59">
        <v>3</v>
      </c>
      <c r="G35" s="59">
        <v>2</v>
      </c>
      <c r="H35" s="59">
        <v>1</v>
      </c>
      <c r="I35" s="59">
        <v>2</v>
      </c>
      <c r="J35" s="60">
        <f t="shared" si="0"/>
        <v>14</v>
      </c>
      <c r="K35" s="59">
        <v>2</v>
      </c>
      <c r="L35" s="59">
        <v>2</v>
      </c>
      <c r="M35" s="59">
        <v>3</v>
      </c>
      <c r="N35" s="59">
        <v>2</v>
      </c>
      <c r="O35" s="59">
        <v>1</v>
      </c>
      <c r="P35" s="59">
        <v>1</v>
      </c>
      <c r="Q35" s="59">
        <v>3</v>
      </c>
      <c r="R35" s="59">
        <v>1</v>
      </c>
      <c r="S35" s="59">
        <v>1</v>
      </c>
      <c r="T35" s="60">
        <f t="shared" si="1"/>
        <v>16</v>
      </c>
      <c r="U35" s="59">
        <v>1</v>
      </c>
      <c r="V35" s="59">
        <v>1</v>
      </c>
      <c r="W35" s="59">
        <v>1</v>
      </c>
      <c r="X35" s="59">
        <v>1</v>
      </c>
      <c r="Y35" s="59">
        <v>3</v>
      </c>
      <c r="Z35" s="60">
        <f t="shared" si="2"/>
        <v>7</v>
      </c>
      <c r="AA35" s="61">
        <v>2</v>
      </c>
      <c r="AB35" s="58">
        <v>2</v>
      </c>
      <c r="AC35" s="75">
        <f t="shared" si="3"/>
        <v>39</v>
      </c>
    </row>
    <row r="36" spans="1:45" ht="15.75" x14ac:dyDescent="0.25">
      <c r="A36" s="21">
        <v>30</v>
      </c>
      <c r="B36" s="59">
        <v>2</v>
      </c>
      <c r="C36" s="59">
        <v>2</v>
      </c>
      <c r="D36" s="59">
        <v>2</v>
      </c>
      <c r="E36" s="59">
        <v>2</v>
      </c>
      <c r="F36" s="59">
        <v>2</v>
      </c>
      <c r="G36" s="59">
        <v>2</v>
      </c>
      <c r="H36" s="59">
        <v>2</v>
      </c>
      <c r="I36" s="59">
        <v>2</v>
      </c>
      <c r="J36" s="60">
        <f t="shared" si="0"/>
        <v>16</v>
      </c>
      <c r="K36" s="59">
        <v>2</v>
      </c>
      <c r="L36" s="59">
        <v>2</v>
      </c>
      <c r="M36" s="59">
        <v>2</v>
      </c>
      <c r="N36" s="59">
        <v>2</v>
      </c>
      <c r="O36" s="59">
        <v>2</v>
      </c>
      <c r="P36" s="59">
        <v>2</v>
      </c>
      <c r="Q36" s="59">
        <v>1</v>
      </c>
      <c r="R36" s="59">
        <v>1</v>
      </c>
      <c r="S36" s="59">
        <v>2</v>
      </c>
      <c r="T36" s="60">
        <f t="shared" si="1"/>
        <v>16</v>
      </c>
      <c r="U36" s="59">
        <v>1</v>
      </c>
      <c r="V36" s="59">
        <v>2</v>
      </c>
      <c r="W36" s="59">
        <v>2</v>
      </c>
      <c r="X36" s="59">
        <v>2</v>
      </c>
      <c r="Y36" s="59">
        <v>4</v>
      </c>
      <c r="Z36" s="60">
        <f t="shared" si="2"/>
        <v>11</v>
      </c>
      <c r="AA36" s="61">
        <v>2</v>
      </c>
      <c r="AB36" s="58">
        <v>2</v>
      </c>
      <c r="AC36" s="75">
        <f t="shared" si="3"/>
        <v>45</v>
      </c>
    </row>
    <row r="37" spans="1:45" ht="15.75" x14ac:dyDescent="0.25">
      <c r="A37" s="21">
        <v>31</v>
      </c>
      <c r="B37" s="59">
        <v>1</v>
      </c>
      <c r="C37" s="59">
        <v>2</v>
      </c>
      <c r="D37" s="59">
        <v>2</v>
      </c>
      <c r="E37" s="59">
        <v>3</v>
      </c>
      <c r="F37" s="59">
        <v>4</v>
      </c>
      <c r="G37" s="59">
        <v>1</v>
      </c>
      <c r="H37" s="59">
        <v>1</v>
      </c>
      <c r="I37" s="59">
        <v>2</v>
      </c>
      <c r="J37" s="60">
        <f t="shared" si="0"/>
        <v>16</v>
      </c>
      <c r="K37" s="59">
        <v>2</v>
      </c>
      <c r="L37" s="59">
        <v>3</v>
      </c>
      <c r="M37" s="59">
        <v>1</v>
      </c>
      <c r="N37" s="59">
        <v>1</v>
      </c>
      <c r="O37" s="59">
        <v>1</v>
      </c>
      <c r="P37" s="59">
        <v>2</v>
      </c>
      <c r="Q37" s="59">
        <v>1</v>
      </c>
      <c r="R37" s="59">
        <v>3</v>
      </c>
      <c r="S37" s="59">
        <v>2</v>
      </c>
      <c r="T37" s="60">
        <f t="shared" si="1"/>
        <v>16</v>
      </c>
      <c r="U37" s="59">
        <v>2</v>
      </c>
      <c r="V37" s="59">
        <v>1</v>
      </c>
      <c r="W37" s="59">
        <v>2</v>
      </c>
      <c r="X37" s="59">
        <v>4</v>
      </c>
      <c r="Y37" s="59">
        <v>3</v>
      </c>
      <c r="Z37" s="60">
        <f t="shared" si="2"/>
        <v>12</v>
      </c>
      <c r="AA37" s="61">
        <v>2</v>
      </c>
      <c r="AB37" s="58">
        <v>2</v>
      </c>
      <c r="AC37" s="75">
        <f t="shared" si="3"/>
        <v>46</v>
      </c>
    </row>
    <row r="38" spans="1:45" ht="15.75" x14ac:dyDescent="0.25">
      <c r="A38" s="21">
        <v>32</v>
      </c>
      <c r="B38" s="59">
        <v>2</v>
      </c>
      <c r="C38" s="59">
        <v>2</v>
      </c>
      <c r="D38" s="59">
        <v>3</v>
      </c>
      <c r="E38" s="59">
        <v>1</v>
      </c>
      <c r="F38" s="59">
        <v>1</v>
      </c>
      <c r="G38" s="59">
        <v>1</v>
      </c>
      <c r="H38" s="59">
        <v>2</v>
      </c>
      <c r="I38" s="59">
        <v>2</v>
      </c>
      <c r="J38" s="60">
        <f t="shared" si="0"/>
        <v>14</v>
      </c>
      <c r="K38" s="59">
        <v>2</v>
      </c>
      <c r="L38" s="59">
        <v>2</v>
      </c>
      <c r="M38" s="59">
        <v>2</v>
      </c>
      <c r="N38" s="59">
        <v>2</v>
      </c>
      <c r="O38" s="59">
        <v>2</v>
      </c>
      <c r="P38" s="59">
        <v>2</v>
      </c>
      <c r="Q38" s="59">
        <v>2</v>
      </c>
      <c r="R38" s="59">
        <v>1</v>
      </c>
      <c r="S38" s="59">
        <v>2</v>
      </c>
      <c r="T38" s="60">
        <f t="shared" si="1"/>
        <v>17</v>
      </c>
      <c r="U38" s="59">
        <v>4</v>
      </c>
      <c r="V38" s="59">
        <v>3</v>
      </c>
      <c r="W38" s="59">
        <v>2</v>
      </c>
      <c r="X38" s="59">
        <v>2</v>
      </c>
      <c r="Y38" s="59">
        <v>1</v>
      </c>
      <c r="Z38" s="60">
        <f t="shared" si="2"/>
        <v>12</v>
      </c>
      <c r="AA38" s="61">
        <v>1</v>
      </c>
      <c r="AB38" s="58">
        <v>1</v>
      </c>
      <c r="AC38" s="75">
        <f t="shared" si="3"/>
        <v>44</v>
      </c>
    </row>
    <row r="39" spans="1:45" ht="15.75" x14ac:dyDescent="0.25">
      <c r="A39" s="21">
        <v>33</v>
      </c>
      <c r="B39" s="59">
        <v>2</v>
      </c>
      <c r="C39" s="59">
        <v>2</v>
      </c>
      <c r="D39" s="59">
        <v>2</v>
      </c>
      <c r="E39" s="59">
        <v>3</v>
      </c>
      <c r="F39" s="59">
        <v>2</v>
      </c>
      <c r="G39" s="59">
        <v>2</v>
      </c>
      <c r="H39" s="59">
        <v>2</v>
      </c>
      <c r="I39" s="59">
        <v>2</v>
      </c>
      <c r="J39" s="60">
        <f t="shared" ref="J39:J66" si="4">SUM(B39:I39)</f>
        <v>17</v>
      </c>
      <c r="K39" s="59">
        <v>3</v>
      </c>
      <c r="L39" s="59">
        <v>3</v>
      </c>
      <c r="M39" s="59">
        <v>3</v>
      </c>
      <c r="N39" s="59">
        <v>1</v>
      </c>
      <c r="O39" s="59">
        <v>1</v>
      </c>
      <c r="P39" s="59">
        <v>2</v>
      </c>
      <c r="Q39" s="59">
        <v>2</v>
      </c>
      <c r="R39" s="59">
        <v>3</v>
      </c>
      <c r="S39" s="59">
        <v>3</v>
      </c>
      <c r="T39" s="60">
        <f t="shared" si="1"/>
        <v>21</v>
      </c>
      <c r="U39" s="59">
        <v>2</v>
      </c>
      <c r="V39" s="59">
        <v>2</v>
      </c>
      <c r="W39" s="59">
        <v>2</v>
      </c>
      <c r="X39" s="59">
        <v>2</v>
      </c>
      <c r="Y39" s="59">
        <v>2</v>
      </c>
      <c r="Z39" s="60">
        <f t="shared" si="2"/>
        <v>10</v>
      </c>
      <c r="AA39" s="61">
        <v>2</v>
      </c>
      <c r="AB39" s="62">
        <v>2</v>
      </c>
      <c r="AC39" s="75">
        <f t="shared" si="3"/>
        <v>50</v>
      </c>
    </row>
    <row r="40" spans="1:45" ht="15.75" x14ac:dyDescent="0.25">
      <c r="A40" s="63">
        <v>34</v>
      </c>
      <c r="B40" s="64">
        <v>3</v>
      </c>
      <c r="C40" s="64">
        <v>1</v>
      </c>
      <c r="D40" s="64">
        <v>3</v>
      </c>
      <c r="E40" s="64">
        <v>3</v>
      </c>
      <c r="F40" s="64">
        <v>3</v>
      </c>
      <c r="G40" s="64">
        <v>2</v>
      </c>
      <c r="H40" s="64">
        <v>3</v>
      </c>
      <c r="I40" s="64">
        <v>2</v>
      </c>
      <c r="J40" s="60">
        <f t="shared" si="4"/>
        <v>20</v>
      </c>
      <c r="K40" s="64">
        <v>2</v>
      </c>
      <c r="L40" s="64">
        <v>2</v>
      </c>
      <c r="M40" s="64">
        <v>2</v>
      </c>
      <c r="N40" s="64">
        <v>2</v>
      </c>
      <c r="O40" s="64">
        <v>2</v>
      </c>
      <c r="P40" s="64">
        <v>2</v>
      </c>
      <c r="Q40" s="64">
        <v>1</v>
      </c>
      <c r="R40" s="64">
        <v>2</v>
      </c>
      <c r="S40" s="64">
        <v>4</v>
      </c>
      <c r="T40" s="60">
        <f t="shared" si="1"/>
        <v>19</v>
      </c>
      <c r="U40" s="64">
        <v>2</v>
      </c>
      <c r="V40" s="64">
        <v>1</v>
      </c>
      <c r="W40" s="64">
        <v>2</v>
      </c>
      <c r="X40" s="64">
        <v>3</v>
      </c>
      <c r="Y40" s="64">
        <v>2</v>
      </c>
      <c r="Z40" s="60">
        <f t="shared" si="2"/>
        <v>10</v>
      </c>
      <c r="AA40" s="64">
        <v>4</v>
      </c>
      <c r="AB40" s="65">
        <v>4</v>
      </c>
      <c r="AC40" s="75">
        <f t="shared" si="3"/>
        <v>53</v>
      </c>
      <c r="AQ40" s="79" t="s">
        <v>92</v>
      </c>
      <c r="AR40" s="79" t="s">
        <v>93</v>
      </c>
      <c r="AS40" s="79" t="s">
        <v>94</v>
      </c>
    </row>
    <row r="41" spans="1:45" ht="15.75" x14ac:dyDescent="0.25">
      <c r="A41" s="66">
        <v>35</v>
      </c>
      <c r="B41" s="57">
        <v>1</v>
      </c>
      <c r="C41" s="57">
        <v>1</v>
      </c>
      <c r="D41" s="57">
        <v>1</v>
      </c>
      <c r="E41" s="57">
        <v>2</v>
      </c>
      <c r="F41" s="57">
        <v>2</v>
      </c>
      <c r="G41" s="57">
        <v>1</v>
      </c>
      <c r="H41" s="57">
        <v>2</v>
      </c>
      <c r="I41" s="57">
        <v>2</v>
      </c>
      <c r="J41" s="60">
        <f t="shared" si="4"/>
        <v>12</v>
      </c>
      <c r="K41" s="57">
        <v>1</v>
      </c>
      <c r="L41" s="57">
        <v>2</v>
      </c>
      <c r="M41" s="57">
        <v>2</v>
      </c>
      <c r="N41" s="57">
        <v>2</v>
      </c>
      <c r="O41" s="57">
        <v>2</v>
      </c>
      <c r="P41" s="57">
        <v>2</v>
      </c>
      <c r="Q41" s="57">
        <v>2</v>
      </c>
      <c r="R41" s="57">
        <v>2</v>
      </c>
      <c r="S41" s="57">
        <v>2</v>
      </c>
      <c r="T41" s="60">
        <f t="shared" si="1"/>
        <v>17</v>
      </c>
      <c r="U41" s="57">
        <v>2</v>
      </c>
      <c r="V41" s="57">
        <v>2</v>
      </c>
      <c r="W41" s="57">
        <v>2</v>
      </c>
      <c r="X41" s="57">
        <v>3</v>
      </c>
      <c r="Y41" s="57">
        <v>2</v>
      </c>
      <c r="Z41" s="60">
        <f t="shared" si="2"/>
        <v>11</v>
      </c>
      <c r="AA41" s="57">
        <v>2</v>
      </c>
      <c r="AB41" s="67">
        <v>2</v>
      </c>
      <c r="AC41" s="75">
        <f t="shared" si="3"/>
        <v>42</v>
      </c>
      <c r="AQ41" s="80">
        <v>1</v>
      </c>
      <c r="AR41" s="19">
        <v>1.87</v>
      </c>
      <c r="AS41" s="19" t="s">
        <v>65</v>
      </c>
    </row>
    <row r="42" spans="1:45" ht="15.75" x14ac:dyDescent="0.25">
      <c r="A42" s="66">
        <v>36</v>
      </c>
      <c r="B42" s="57">
        <v>2</v>
      </c>
      <c r="C42" s="57">
        <v>2</v>
      </c>
      <c r="D42" s="57">
        <v>2</v>
      </c>
      <c r="E42" s="57">
        <v>3</v>
      </c>
      <c r="F42" s="57">
        <v>3</v>
      </c>
      <c r="G42" s="57">
        <v>3</v>
      </c>
      <c r="H42" s="57">
        <v>2</v>
      </c>
      <c r="I42" s="57">
        <v>2</v>
      </c>
      <c r="J42" s="60">
        <f t="shared" si="4"/>
        <v>19</v>
      </c>
      <c r="K42" s="57">
        <v>2</v>
      </c>
      <c r="L42" s="57">
        <v>2</v>
      </c>
      <c r="M42" s="57">
        <v>1</v>
      </c>
      <c r="N42" s="57">
        <v>3</v>
      </c>
      <c r="O42" s="57">
        <v>3</v>
      </c>
      <c r="P42" s="57">
        <v>2</v>
      </c>
      <c r="Q42" s="57">
        <v>4</v>
      </c>
      <c r="R42" s="57">
        <v>1</v>
      </c>
      <c r="S42" s="57">
        <v>3</v>
      </c>
      <c r="T42" s="60">
        <f t="shared" si="1"/>
        <v>21</v>
      </c>
      <c r="U42" s="57">
        <v>2</v>
      </c>
      <c r="V42" s="57">
        <v>2</v>
      </c>
      <c r="W42" s="57">
        <v>2</v>
      </c>
      <c r="X42" s="57">
        <v>3</v>
      </c>
      <c r="Y42" s="57">
        <v>3</v>
      </c>
      <c r="Z42" s="60">
        <f t="shared" si="2"/>
        <v>12</v>
      </c>
      <c r="AA42" s="57">
        <v>1</v>
      </c>
      <c r="AB42" s="67">
        <v>1</v>
      </c>
      <c r="AC42" s="75">
        <f t="shared" si="3"/>
        <v>53</v>
      </c>
      <c r="AQ42" s="80">
        <v>2</v>
      </c>
      <c r="AR42" s="19">
        <v>2.02</v>
      </c>
      <c r="AS42" s="19" t="s">
        <v>65</v>
      </c>
    </row>
    <row r="43" spans="1:45" ht="15.75" x14ac:dyDescent="0.25">
      <c r="A43" s="66">
        <v>37</v>
      </c>
      <c r="B43" s="57">
        <v>2</v>
      </c>
      <c r="C43" s="57">
        <v>2</v>
      </c>
      <c r="D43" s="57">
        <v>3</v>
      </c>
      <c r="E43" s="57">
        <v>2</v>
      </c>
      <c r="F43" s="57">
        <v>3</v>
      </c>
      <c r="G43" s="57">
        <v>1</v>
      </c>
      <c r="H43" s="57">
        <v>2</v>
      </c>
      <c r="I43" s="57">
        <v>3</v>
      </c>
      <c r="J43" s="60">
        <f t="shared" si="4"/>
        <v>18</v>
      </c>
      <c r="K43" s="57">
        <v>3</v>
      </c>
      <c r="L43" s="57">
        <v>2</v>
      </c>
      <c r="M43" s="57">
        <v>2</v>
      </c>
      <c r="N43" s="57">
        <v>1</v>
      </c>
      <c r="O43" s="57">
        <v>1</v>
      </c>
      <c r="P43" s="57">
        <v>3</v>
      </c>
      <c r="Q43" s="57">
        <v>2</v>
      </c>
      <c r="R43" s="57">
        <v>2</v>
      </c>
      <c r="S43" s="57">
        <v>2</v>
      </c>
      <c r="T43" s="60">
        <f t="shared" si="1"/>
        <v>18</v>
      </c>
      <c r="U43" s="57">
        <v>2</v>
      </c>
      <c r="V43" s="57">
        <v>2</v>
      </c>
      <c r="W43" s="57">
        <v>2</v>
      </c>
      <c r="X43" s="57">
        <v>2</v>
      </c>
      <c r="Y43" s="57">
        <v>1</v>
      </c>
      <c r="Z43" s="60">
        <f t="shared" si="2"/>
        <v>9</v>
      </c>
      <c r="AA43" s="57">
        <v>3</v>
      </c>
      <c r="AB43" s="67">
        <v>3</v>
      </c>
      <c r="AC43" s="75">
        <f t="shared" si="3"/>
        <v>48</v>
      </c>
      <c r="AQ43" s="80">
        <v>3</v>
      </c>
      <c r="AR43" s="19">
        <v>2.0699999999999998</v>
      </c>
      <c r="AS43" s="19" t="s">
        <v>65</v>
      </c>
    </row>
    <row r="44" spans="1:45" ht="15.75" x14ac:dyDescent="0.25">
      <c r="A44" s="66">
        <v>38</v>
      </c>
      <c r="B44" s="57">
        <v>2</v>
      </c>
      <c r="C44" s="57">
        <v>2</v>
      </c>
      <c r="D44" s="57">
        <v>2</v>
      </c>
      <c r="E44" s="57">
        <v>3</v>
      </c>
      <c r="F44" s="57">
        <v>3</v>
      </c>
      <c r="G44" s="57">
        <v>2</v>
      </c>
      <c r="H44" s="57">
        <v>2</v>
      </c>
      <c r="I44" s="57">
        <v>2</v>
      </c>
      <c r="J44" s="60">
        <f t="shared" si="4"/>
        <v>18</v>
      </c>
      <c r="K44" s="57">
        <v>2</v>
      </c>
      <c r="L44" s="57">
        <v>2</v>
      </c>
      <c r="M44" s="57">
        <v>2</v>
      </c>
      <c r="N44" s="57">
        <v>2</v>
      </c>
      <c r="O44" s="57">
        <v>2</v>
      </c>
      <c r="P44" s="57">
        <v>3</v>
      </c>
      <c r="Q44" s="57">
        <v>2</v>
      </c>
      <c r="R44" s="57">
        <v>3</v>
      </c>
      <c r="S44" s="57">
        <v>3</v>
      </c>
      <c r="T44" s="60">
        <f t="shared" si="1"/>
        <v>21</v>
      </c>
      <c r="U44" s="57">
        <v>2</v>
      </c>
      <c r="V44" s="57">
        <v>2</v>
      </c>
      <c r="W44" s="57">
        <v>2</v>
      </c>
      <c r="X44" s="57">
        <v>2</v>
      </c>
      <c r="Y44" s="57">
        <v>4</v>
      </c>
      <c r="Z44" s="60">
        <f t="shared" si="2"/>
        <v>12</v>
      </c>
      <c r="AA44" s="57">
        <v>2</v>
      </c>
      <c r="AB44" s="67">
        <v>2</v>
      </c>
      <c r="AC44" s="75">
        <f t="shared" si="3"/>
        <v>53</v>
      </c>
      <c r="AQ44" s="80">
        <v>4</v>
      </c>
      <c r="AR44" s="19">
        <v>2.48</v>
      </c>
      <c r="AS44" s="19" t="s">
        <v>65</v>
      </c>
    </row>
    <row r="45" spans="1:45" ht="15.75" x14ac:dyDescent="0.25">
      <c r="A45" s="66">
        <v>39</v>
      </c>
      <c r="B45" s="57">
        <v>2</v>
      </c>
      <c r="C45" s="57">
        <v>2</v>
      </c>
      <c r="D45" s="57">
        <v>3</v>
      </c>
      <c r="E45" s="57">
        <v>3</v>
      </c>
      <c r="F45" s="57">
        <v>3</v>
      </c>
      <c r="G45" s="57">
        <v>2</v>
      </c>
      <c r="H45" s="57">
        <v>2</v>
      </c>
      <c r="I45" s="57">
        <v>2</v>
      </c>
      <c r="J45" s="60">
        <f t="shared" si="4"/>
        <v>19</v>
      </c>
      <c r="K45" s="57">
        <v>2</v>
      </c>
      <c r="L45" s="57">
        <v>2</v>
      </c>
      <c r="M45" s="57">
        <v>3</v>
      </c>
      <c r="N45" s="57">
        <v>1</v>
      </c>
      <c r="O45" s="57">
        <v>1</v>
      </c>
      <c r="P45" s="57">
        <v>3</v>
      </c>
      <c r="Q45" s="57">
        <v>4</v>
      </c>
      <c r="R45" s="57">
        <v>4</v>
      </c>
      <c r="S45" s="57">
        <v>3</v>
      </c>
      <c r="T45" s="60">
        <f t="shared" si="1"/>
        <v>23</v>
      </c>
      <c r="U45" s="57">
        <v>2</v>
      </c>
      <c r="V45" s="57">
        <v>3</v>
      </c>
      <c r="W45" s="57">
        <v>3</v>
      </c>
      <c r="X45" s="57">
        <v>3</v>
      </c>
      <c r="Y45" s="57">
        <v>2</v>
      </c>
      <c r="Z45" s="60">
        <f t="shared" si="2"/>
        <v>13</v>
      </c>
      <c r="AA45" s="57">
        <v>3</v>
      </c>
      <c r="AB45" s="67">
        <v>3</v>
      </c>
      <c r="AC45" s="75">
        <f t="shared" si="3"/>
        <v>58</v>
      </c>
      <c r="AQ45" s="80">
        <v>5</v>
      </c>
      <c r="AR45" s="19">
        <v>2.33</v>
      </c>
      <c r="AS45" s="19" t="s">
        <v>65</v>
      </c>
    </row>
    <row r="46" spans="1:45" ht="15.75" x14ac:dyDescent="0.25">
      <c r="A46" s="66">
        <v>40</v>
      </c>
      <c r="B46" s="57">
        <v>2</v>
      </c>
      <c r="C46" s="57">
        <v>3</v>
      </c>
      <c r="D46" s="57">
        <v>2</v>
      </c>
      <c r="E46" s="57">
        <v>3</v>
      </c>
      <c r="F46" s="57">
        <v>2</v>
      </c>
      <c r="G46" s="57">
        <v>2</v>
      </c>
      <c r="H46" s="57">
        <v>2</v>
      </c>
      <c r="I46" s="57">
        <v>3</v>
      </c>
      <c r="J46" s="60">
        <f t="shared" si="4"/>
        <v>19</v>
      </c>
      <c r="K46" s="57">
        <v>2</v>
      </c>
      <c r="L46" s="57">
        <v>3</v>
      </c>
      <c r="M46" s="57">
        <v>3</v>
      </c>
      <c r="N46" s="57">
        <v>2</v>
      </c>
      <c r="O46" s="57">
        <v>3</v>
      </c>
      <c r="P46" s="57">
        <v>3</v>
      </c>
      <c r="Q46" s="57">
        <v>2</v>
      </c>
      <c r="R46" s="57">
        <v>2</v>
      </c>
      <c r="S46" s="57">
        <v>3</v>
      </c>
      <c r="T46" s="60">
        <f t="shared" si="1"/>
        <v>23</v>
      </c>
      <c r="U46" s="57">
        <v>3</v>
      </c>
      <c r="V46" s="57">
        <v>3</v>
      </c>
      <c r="W46" s="57">
        <v>3</v>
      </c>
      <c r="X46" s="57">
        <v>3</v>
      </c>
      <c r="Y46" s="57">
        <v>3</v>
      </c>
      <c r="Z46" s="60">
        <f t="shared" si="2"/>
        <v>15</v>
      </c>
      <c r="AA46" s="57">
        <v>2</v>
      </c>
      <c r="AB46" s="67">
        <v>2</v>
      </c>
      <c r="AC46" s="75">
        <f t="shared" si="3"/>
        <v>59</v>
      </c>
      <c r="AQ46" s="80">
        <v>6</v>
      </c>
      <c r="AR46" s="19">
        <v>1.9</v>
      </c>
      <c r="AS46" s="19" t="s">
        <v>65</v>
      </c>
    </row>
    <row r="47" spans="1:45" ht="15.75" x14ac:dyDescent="0.25">
      <c r="A47" s="66">
        <v>41</v>
      </c>
      <c r="B47" s="57">
        <v>2</v>
      </c>
      <c r="C47" s="57">
        <v>2</v>
      </c>
      <c r="D47" s="57">
        <v>2</v>
      </c>
      <c r="E47" s="57">
        <v>2</v>
      </c>
      <c r="F47" s="57">
        <v>3</v>
      </c>
      <c r="G47" s="57">
        <v>1</v>
      </c>
      <c r="H47" s="57">
        <v>1</v>
      </c>
      <c r="I47" s="57">
        <v>2</v>
      </c>
      <c r="J47" s="60">
        <f t="shared" si="4"/>
        <v>15</v>
      </c>
      <c r="K47" s="57">
        <v>2</v>
      </c>
      <c r="L47" s="57">
        <v>2</v>
      </c>
      <c r="M47" s="57">
        <v>2</v>
      </c>
      <c r="N47" s="57">
        <v>2</v>
      </c>
      <c r="O47" s="57">
        <v>2</v>
      </c>
      <c r="P47" s="57">
        <v>1</v>
      </c>
      <c r="Q47" s="57">
        <v>1</v>
      </c>
      <c r="R47" s="57">
        <v>2</v>
      </c>
      <c r="S47" s="57">
        <v>2</v>
      </c>
      <c r="T47" s="60">
        <f t="shared" si="1"/>
        <v>16</v>
      </c>
      <c r="U47" s="57">
        <v>2</v>
      </c>
      <c r="V47" s="57">
        <v>2</v>
      </c>
      <c r="W47" s="57">
        <v>2</v>
      </c>
      <c r="X47" s="57">
        <v>2</v>
      </c>
      <c r="Y47" s="57">
        <v>2</v>
      </c>
      <c r="Z47" s="60">
        <f t="shared" si="2"/>
        <v>10</v>
      </c>
      <c r="AA47" s="57">
        <v>2</v>
      </c>
      <c r="AB47" s="67">
        <v>2</v>
      </c>
      <c r="AC47" s="75">
        <f t="shared" si="3"/>
        <v>43</v>
      </c>
      <c r="AQ47" s="80">
        <v>7</v>
      </c>
      <c r="AR47" s="19">
        <v>1.88</v>
      </c>
      <c r="AS47" s="19" t="s">
        <v>65</v>
      </c>
    </row>
    <row r="48" spans="1:45" ht="15.75" x14ac:dyDescent="0.25">
      <c r="A48" s="66">
        <v>42</v>
      </c>
      <c r="B48" s="57">
        <v>1</v>
      </c>
      <c r="C48" s="57">
        <v>1</v>
      </c>
      <c r="D48" s="57">
        <v>1</v>
      </c>
      <c r="E48" s="57">
        <v>3</v>
      </c>
      <c r="F48" s="57">
        <v>2</v>
      </c>
      <c r="G48" s="57">
        <v>1</v>
      </c>
      <c r="H48" s="57">
        <v>1</v>
      </c>
      <c r="I48" s="57">
        <v>1</v>
      </c>
      <c r="J48" s="60">
        <f t="shared" si="4"/>
        <v>11</v>
      </c>
      <c r="K48" s="57">
        <v>4</v>
      </c>
      <c r="L48" s="57">
        <v>2</v>
      </c>
      <c r="M48" s="57">
        <v>1</v>
      </c>
      <c r="N48" s="57">
        <v>2</v>
      </c>
      <c r="O48" s="57">
        <v>2</v>
      </c>
      <c r="P48" s="57">
        <v>2</v>
      </c>
      <c r="Q48" s="57">
        <v>1</v>
      </c>
      <c r="R48" s="57">
        <v>1</v>
      </c>
      <c r="S48" s="57">
        <v>2</v>
      </c>
      <c r="T48" s="60">
        <f t="shared" si="1"/>
        <v>17</v>
      </c>
      <c r="U48" s="57">
        <v>1</v>
      </c>
      <c r="V48" s="57">
        <v>1</v>
      </c>
      <c r="W48" s="57">
        <v>3</v>
      </c>
      <c r="X48" s="57">
        <v>3</v>
      </c>
      <c r="Y48" s="57">
        <v>2</v>
      </c>
      <c r="Z48" s="60">
        <f t="shared" si="2"/>
        <v>10</v>
      </c>
      <c r="AA48" s="57">
        <v>2</v>
      </c>
      <c r="AB48" s="67">
        <v>2</v>
      </c>
      <c r="AC48" s="75">
        <f t="shared" si="3"/>
        <v>40</v>
      </c>
      <c r="AQ48" s="80">
        <v>8</v>
      </c>
      <c r="AR48" s="19">
        <v>2.0699999999999998</v>
      </c>
      <c r="AS48" s="19" t="s">
        <v>65</v>
      </c>
    </row>
    <row r="49" spans="1:45" ht="15.75" x14ac:dyDescent="0.25">
      <c r="A49" s="66">
        <v>43</v>
      </c>
      <c r="B49" s="57">
        <v>2</v>
      </c>
      <c r="C49" s="57">
        <v>2</v>
      </c>
      <c r="D49" s="57">
        <v>2</v>
      </c>
      <c r="E49" s="57">
        <v>3</v>
      </c>
      <c r="F49" s="57">
        <v>3</v>
      </c>
      <c r="G49" s="57">
        <v>2</v>
      </c>
      <c r="H49" s="57">
        <v>2</v>
      </c>
      <c r="I49" s="57">
        <v>2</v>
      </c>
      <c r="J49" s="60">
        <f t="shared" si="4"/>
        <v>18</v>
      </c>
      <c r="K49" s="57">
        <v>3</v>
      </c>
      <c r="L49" s="57">
        <v>3</v>
      </c>
      <c r="M49" s="57">
        <v>3</v>
      </c>
      <c r="N49" s="57">
        <v>2</v>
      </c>
      <c r="O49" s="57">
        <v>3</v>
      </c>
      <c r="P49" s="57">
        <v>2</v>
      </c>
      <c r="Q49" s="57">
        <v>2</v>
      </c>
      <c r="R49" s="57">
        <v>2</v>
      </c>
      <c r="S49" s="57">
        <v>2</v>
      </c>
      <c r="T49" s="60">
        <f t="shared" si="1"/>
        <v>22</v>
      </c>
      <c r="U49" s="57">
        <v>3</v>
      </c>
      <c r="V49" s="57">
        <v>3</v>
      </c>
      <c r="W49" s="57">
        <v>3</v>
      </c>
      <c r="X49" s="57">
        <v>2</v>
      </c>
      <c r="Y49" s="57">
        <v>2</v>
      </c>
      <c r="Z49" s="60">
        <f t="shared" si="2"/>
        <v>13</v>
      </c>
      <c r="AA49" s="57">
        <v>3</v>
      </c>
      <c r="AB49" s="67">
        <v>3</v>
      </c>
      <c r="AC49" s="75">
        <f t="shared" si="3"/>
        <v>56</v>
      </c>
      <c r="AQ49" s="80">
        <v>9</v>
      </c>
      <c r="AR49" s="19">
        <v>2.2200000000000002</v>
      </c>
      <c r="AS49" s="19" t="s">
        <v>65</v>
      </c>
    </row>
    <row r="50" spans="1:45" ht="15.75" x14ac:dyDescent="0.25">
      <c r="A50" s="66">
        <v>44</v>
      </c>
      <c r="B50" s="57">
        <v>2</v>
      </c>
      <c r="C50" s="57">
        <v>2</v>
      </c>
      <c r="D50" s="57">
        <v>2</v>
      </c>
      <c r="E50" s="57">
        <v>3</v>
      </c>
      <c r="F50" s="57">
        <v>3</v>
      </c>
      <c r="G50" s="57">
        <v>3</v>
      </c>
      <c r="H50" s="57">
        <v>3</v>
      </c>
      <c r="I50" s="57">
        <v>2</v>
      </c>
      <c r="J50" s="60">
        <f t="shared" si="4"/>
        <v>20</v>
      </c>
      <c r="K50" s="57">
        <v>3</v>
      </c>
      <c r="L50" s="57">
        <v>3</v>
      </c>
      <c r="M50" s="57">
        <v>2</v>
      </c>
      <c r="N50" s="57">
        <v>2</v>
      </c>
      <c r="O50" s="57">
        <v>2</v>
      </c>
      <c r="P50" s="57">
        <v>1</v>
      </c>
      <c r="Q50" s="57">
        <v>1</v>
      </c>
      <c r="R50" s="57">
        <v>3</v>
      </c>
      <c r="S50" s="57">
        <v>3</v>
      </c>
      <c r="T50" s="60">
        <f t="shared" si="1"/>
        <v>20</v>
      </c>
      <c r="U50" s="57">
        <v>2</v>
      </c>
      <c r="V50" s="57">
        <v>2</v>
      </c>
      <c r="W50" s="57">
        <v>3</v>
      </c>
      <c r="X50" s="57">
        <v>3</v>
      </c>
      <c r="Y50" s="57">
        <v>3</v>
      </c>
      <c r="Z50" s="60">
        <f t="shared" si="2"/>
        <v>13</v>
      </c>
      <c r="AA50" s="57">
        <v>2</v>
      </c>
      <c r="AB50" s="67">
        <v>2</v>
      </c>
      <c r="AC50" s="75">
        <f t="shared" si="3"/>
        <v>55</v>
      </c>
      <c r="AQ50" s="80">
        <v>10</v>
      </c>
      <c r="AR50" s="19">
        <v>2.35</v>
      </c>
      <c r="AS50" s="19" t="s">
        <v>65</v>
      </c>
    </row>
    <row r="51" spans="1:45" ht="15.75" x14ac:dyDescent="0.25">
      <c r="A51" s="66">
        <v>45</v>
      </c>
      <c r="B51" s="57">
        <v>1</v>
      </c>
      <c r="C51" s="57">
        <v>1</v>
      </c>
      <c r="D51" s="57">
        <v>1</v>
      </c>
      <c r="E51" s="57">
        <v>3</v>
      </c>
      <c r="F51" s="57">
        <v>3</v>
      </c>
      <c r="G51" s="57">
        <v>3</v>
      </c>
      <c r="H51" s="57">
        <v>3</v>
      </c>
      <c r="I51" s="57">
        <v>2</v>
      </c>
      <c r="J51" s="60">
        <f t="shared" si="4"/>
        <v>17</v>
      </c>
      <c r="K51" s="57">
        <v>1</v>
      </c>
      <c r="L51" s="57">
        <v>1</v>
      </c>
      <c r="M51" s="57">
        <v>3</v>
      </c>
      <c r="N51" s="57">
        <v>3</v>
      </c>
      <c r="O51" s="57">
        <v>2</v>
      </c>
      <c r="P51" s="57">
        <v>3</v>
      </c>
      <c r="Q51" s="57">
        <v>2</v>
      </c>
      <c r="R51" s="57">
        <v>3</v>
      </c>
      <c r="S51" s="57">
        <v>2</v>
      </c>
      <c r="T51" s="60">
        <f t="shared" si="1"/>
        <v>20</v>
      </c>
      <c r="U51" s="57">
        <v>3</v>
      </c>
      <c r="V51" s="57">
        <v>2</v>
      </c>
      <c r="W51" s="57">
        <v>3</v>
      </c>
      <c r="X51" s="57">
        <v>4</v>
      </c>
      <c r="Y51" s="57">
        <v>1</v>
      </c>
      <c r="Z51" s="60">
        <f t="shared" si="2"/>
        <v>13</v>
      </c>
      <c r="AA51" s="57">
        <v>4</v>
      </c>
      <c r="AB51" s="67">
        <v>4</v>
      </c>
      <c r="AC51" s="75">
        <f t="shared" si="3"/>
        <v>54</v>
      </c>
      <c r="AQ51" s="80">
        <v>11</v>
      </c>
      <c r="AR51" s="19">
        <v>2.1</v>
      </c>
      <c r="AS51" s="19" t="s">
        <v>65</v>
      </c>
    </row>
    <row r="52" spans="1:45" ht="15.75" x14ac:dyDescent="0.25">
      <c r="A52" s="66">
        <v>46</v>
      </c>
      <c r="B52" s="57">
        <v>2</v>
      </c>
      <c r="C52" s="57">
        <v>2</v>
      </c>
      <c r="D52" s="57">
        <v>3</v>
      </c>
      <c r="E52" s="57">
        <v>2</v>
      </c>
      <c r="F52" s="57">
        <v>2</v>
      </c>
      <c r="G52" s="57">
        <v>3</v>
      </c>
      <c r="H52" s="57">
        <v>2</v>
      </c>
      <c r="I52" s="57">
        <v>1</v>
      </c>
      <c r="J52" s="60">
        <f t="shared" si="4"/>
        <v>17</v>
      </c>
      <c r="K52" s="57">
        <v>3</v>
      </c>
      <c r="L52" s="57">
        <v>3</v>
      </c>
      <c r="M52" s="57">
        <v>3</v>
      </c>
      <c r="N52" s="57">
        <v>1</v>
      </c>
      <c r="O52" s="57">
        <v>1</v>
      </c>
      <c r="P52" s="57">
        <v>1</v>
      </c>
      <c r="Q52" s="57">
        <v>1</v>
      </c>
      <c r="R52" s="57">
        <v>1</v>
      </c>
      <c r="S52" s="57">
        <v>1</v>
      </c>
      <c r="T52" s="60">
        <f t="shared" si="1"/>
        <v>15</v>
      </c>
      <c r="U52" s="57">
        <v>4</v>
      </c>
      <c r="V52" s="57">
        <v>4</v>
      </c>
      <c r="W52" s="57">
        <v>3</v>
      </c>
      <c r="X52" s="57">
        <v>4</v>
      </c>
      <c r="Y52" s="57">
        <v>2</v>
      </c>
      <c r="Z52" s="60">
        <f t="shared" si="2"/>
        <v>17</v>
      </c>
      <c r="AA52" s="57">
        <v>2</v>
      </c>
      <c r="AB52" s="67">
        <v>2</v>
      </c>
      <c r="AC52" s="75">
        <f t="shared" si="3"/>
        <v>51</v>
      </c>
      <c r="AQ52" s="80">
        <v>12</v>
      </c>
      <c r="AR52" s="19">
        <v>1.85</v>
      </c>
      <c r="AS52" s="19" t="s">
        <v>65</v>
      </c>
    </row>
    <row r="53" spans="1:45" ht="15.75" x14ac:dyDescent="0.25">
      <c r="A53" s="66">
        <v>47</v>
      </c>
      <c r="B53" s="57">
        <v>2</v>
      </c>
      <c r="C53" s="57">
        <v>2</v>
      </c>
      <c r="D53" s="57">
        <v>2</v>
      </c>
      <c r="E53" s="57">
        <v>2</v>
      </c>
      <c r="F53" s="57">
        <v>2</v>
      </c>
      <c r="G53" s="57">
        <v>2</v>
      </c>
      <c r="H53" s="57">
        <v>2</v>
      </c>
      <c r="I53" s="57">
        <v>2</v>
      </c>
      <c r="J53" s="60">
        <f t="shared" si="4"/>
        <v>16</v>
      </c>
      <c r="K53" s="57">
        <v>2</v>
      </c>
      <c r="L53" s="57">
        <v>2</v>
      </c>
      <c r="M53" s="57">
        <v>2</v>
      </c>
      <c r="N53" s="57">
        <v>2</v>
      </c>
      <c r="O53" s="57">
        <v>2</v>
      </c>
      <c r="P53" s="57">
        <v>2</v>
      </c>
      <c r="Q53" s="57">
        <v>2</v>
      </c>
      <c r="R53" s="57">
        <v>2</v>
      </c>
      <c r="S53" s="57">
        <v>2</v>
      </c>
      <c r="T53" s="60">
        <f t="shared" si="1"/>
        <v>18</v>
      </c>
      <c r="U53" s="57">
        <v>1</v>
      </c>
      <c r="V53" s="57">
        <v>1</v>
      </c>
      <c r="W53" s="57">
        <v>1</v>
      </c>
      <c r="X53" s="57">
        <v>1</v>
      </c>
      <c r="Y53" s="57">
        <v>1</v>
      </c>
      <c r="Z53" s="60">
        <f t="shared" si="2"/>
        <v>5</v>
      </c>
      <c r="AA53" s="57">
        <v>1</v>
      </c>
      <c r="AB53" s="67">
        <v>1</v>
      </c>
      <c r="AC53" s="75">
        <f t="shared" si="3"/>
        <v>40</v>
      </c>
      <c r="AQ53" s="80">
        <v>13</v>
      </c>
      <c r="AR53" s="19">
        <v>1.75</v>
      </c>
      <c r="AS53" s="19" t="s">
        <v>64</v>
      </c>
    </row>
    <row r="54" spans="1:45" ht="15.75" x14ac:dyDescent="0.25">
      <c r="A54" s="66">
        <v>48</v>
      </c>
      <c r="B54" s="57">
        <v>1</v>
      </c>
      <c r="C54" s="57">
        <v>2</v>
      </c>
      <c r="D54" s="57">
        <v>2</v>
      </c>
      <c r="E54" s="57">
        <v>2</v>
      </c>
      <c r="F54" s="57">
        <v>2</v>
      </c>
      <c r="G54" s="57">
        <v>2</v>
      </c>
      <c r="H54" s="57">
        <v>2</v>
      </c>
      <c r="I54" s="57">
        <v>2</v>
      </c>
      <c r="J54" s="60">
        <f t="shared" si="4"/>
        <v>15</v>
      </c>
      <c r="K54" s="57">
        <v>2</v>
      </c>
      <c r="L54" s="57">
        <v>2</v>
      </c>
      <c r="M54" s="57">
        <v>2</v>
      </c>
      <c r="N54" s="57">
        <v>2</v>
      </c>
      <c r="O54" s="57">
        <v>2</v>
      </c>
      <c r="P54" s="57">
        <v>3</v>
      </c>
      <c r="Q54" s="57">
        <v>2</v>
      </c>
      <c r="R54" s="57">
        <v>2</v>
      </c>
      <c r="S54" s="57">
        <v>2</v>
      </c>
      <c r="T54" s="60">
        <f t="shared" si="1"/>
        <v>19</v>
      </c>
      <c r="U54" s="57">
        <v>2</v>
      </c>
      <c r="V54" s="57">
        <v>2</v>
      </c>
      <c r="W54" s="57">
        <v>2</v>
      </c>
      <c r="X54" s="57">
        <v>2</v>
      </c>
      <c r="Y54" s="57">
        <v>2</v>
      </c>
      <c r="Z54" s="60">
        <f t="shared" si="2"/>
        <v>10</v>
      </c>
      <c r="AA54" s="57">
        <v>2</v>
      </c>
      <c r="AB54" s="67">
        <v>2</v>
      </c>
      <c r="AC54" s="75">
        <f t="shared" si="3"/>
        <v>46</v>
      </c>
      <c r="AQ54" s="80">
        <v>14</v>
      </c>
      <c r="AR54" s="19">
        <v>2</v>
      </c>
      <c r="AS54" s="19" t="s">
        <v>65</v>
      </c>
    </row>
    <row r="55" spans="1:45" ht="15.75" x14ac:dyDescent="0.25">
      <c r="A55" s="66">
        <v>49</v>
      </c>
      <c r="B55" s="57">
        <v>2</v>
      </c>
      <c r="C55" s="57">
        <v>3</v>
      </c>
      <c r="D55" s="57">
        <v>2</v>
      </c>
      <c r="E55" s="57">
        <v>4</v>
      </c>
      <c r="F55" s="57">
        <v>3</v>
      </c>
      <c r="G55" s="57">
        <v>2</v>
      </c>
      <c r="H55" s="57">
        <v>2</v>
      </c>
      <c r="I55" s="57">
        <v>2</v>
      </c>
      <c r="J55" s="60">
        <f t="shared" si="4"/>
        <v>20</v>
      </c>
      <c r="K55" s="57">
        <v>2</v>
      </c>
      <c r="L55" s="57">
        <v>2</v>
      </c>
      <c r="M55" s="57">
        <v>2</v>
      </c>
      <c r="N55" s="57">
        <v>2</v>
      </c>
      <c r="O55" s="57">
        <v>2</v>
      </c>
      <c r="P55" s="57">
        <v>3</v>
      </c>
      <c r="Q55" s="57">
        <v>2</v>
      </c>
      <c r="R55" s="57">
        <v>2</v>
      </c>
      <c r="S55" s="57">
        <v>2</v>
      </c>
      <c r="T55" s="60">
        <f t="shared" si="1"/>
        <v>19</v>
      </c>
      <c r="U55" s="57">
        <v>2</v>
      </c>
      <c r="V55" s="57">
        <v>2</v>
      </c>
      <c r="W55" s="57">
        <v>2</v>
      </c>
      <c r="X55" s="57">
        <v>2</v>
      </c>
      <c r="Y55" s="57">
        <v>3</v>
      </c>
      <c r="Z55" s="60">
        <f t="shared" si="2"/>
        <v>11</v>
      </c>
      <c r="AA55" s="57">
        <v>2</v>
      </c>
      <c r="AB55" s="67">
        <v>2</v>
      </c>
      <c r="AC55" s="75">
        <f t="shared" si="3"/>
        <v>52</v>
      </c>
      <c r="AQ55" s="80">
        <v>15</v>
      </c>
      <c r="AR55" s="19">
        <v>1.73</v>
      </c>
      <c r="AS55" s="19" t="s">
        <v>64</v>
      </c>
    </row>
    <row r="56" spans="1:45" ht="15.75" x14ac:dyDescent="0.25">
      <c r="A56" s="66">
        <v>50</v>
      </c>
      <c r="B56" s="57">
        <v>2</v>
      </c>
      <c r="C56" s="57">
        <v>2</v>
      </c>
      <c r="D56" s="57">
        <v>1</v>
      </c>
      <c r="E56" s="57">
        <v>3</v>
      </c>
      <c r="F56" s="57">
        <v>3</v>
      </c>
      <c r="G56" s="57">
        <v>2</v>
      </c>
      <c r="H56" s="57">
        <v>2</v>
      </c>
      <c r="I56" s="57">
        <v>1</v>
      </c>
      <c r="J56" s="60">
        <f t="shared" si="4"/>
        <v>16</v>
      </c>
      <c r="K56" s="57">
        <v>2</v>
      </c>
      <c r="L56" s="57">
        <v>1</v>
      </c>
      <c r="M56" s="57">
        <v>2</v>
      </c>
      <c r="N56" s="57">
        <v>1</v>
      </c>
      <c r="O56" s="57">
        <v>2</v>
      </c>
      <c r="P56" s="57">
        <v>3</v>
      </c>
      <c r="Q56" s="57">
        <v>3</v>
      </c>
      <c r="R56" s="57">
        <v>2</v>
      </c>
      <c r="S56" s="57">
        <v>2</v>
      </c>
      <c r="T56" s="60">
        <f t="shared" si="1"/>
        <v>18</v>
      </c>
      <c r="U56" s="57">
        <v>2</v>
      </c>
      <c r="V56" s="57">
        <v>1</v>
      </c>
      <c r="W56" s="57">
        <v>1</v>
      </c>
      <c r="X56" s="57">
        <v>3</v>
      </c>
      <c r="Y56" s="57">
        <v>2</v>
      </c>
      <c r="Z56" s="60">
        <f t="shared" si="2"/>
        <v>9</v>
      </c>
      <c r="AA56" s="57">
        <v>2</v>
      </c>
      <c r="AB56" s="67">
        <v>2</v>
      </c>
      <c r="AC56" s="75">
        <f t="shared" si="3"/>
        <v>45</v>
      </c>
      <c r="AQ56" s="80">
        <v>16</v>
      </c>
      <c r="AR56" s="19">
        <v>1.87</v>
      </c>
      <c r="AS56" s="19" t="s">
        <v>65</v>
      </c>
    </row>
    <row r="57" spans="1:45" ht="15.75" x14ac:dyDescent="0.25">
      <c r="A57" s="66">
        <v>51</v>
      </c>
      <c r="B57" s="57">
        <v>2</v>
      </c>
      <c r="C57" s="57">
        <v>2</v>
      </c>
      <c r="D57" s="57">
        <v>2</v>
      </c>
      <c r="E57" s="57">
        <v>3</v>
      </c>
      <c r="F57" s="57">
        <v>3</v>
      </c>
      <c r="G57" s="57">
        <v>2</v>
      </c>
      <c r="H57" s="57">
        <v>1</v>
      </c>
      <c r="I57" s="57">
        <v>2</v>
      </c>
      <c r="J57" s="60">
        <f t="shared" si="4"/>
        <v>17</v>
      </c>
      <c r="K57" s="57">
        <v>1</v>
      </c>
      <c r="L57" s="57">
        <v>3</v>
      </c>
      <c r="M57" s="57">
        <v>2</v>
      </c>
      <c r="N57" s="57">
        <v>2</v>
      </c>
      <c r="O57" s="57">
        <v>2</v>
      </c>
      <c r="P57" s="57">
        <v>2</v>
      </c>
      <c r="Q57" s="57">
        <v>1</v>
      </c>
      <c r="R57" s="57">
        <v>2</v>
      </c>
      <c r="S57" s="57">
        <v>3</v>
      </c>
      <c r="T57" s="60">
        <f t="shared" si="1"/>
        <v>18</v>
      </c>
      <c r="U57" s="57">
        <v>3</v>
      </c>
      <c r="V57" s="57">
        <v>2</v>
      </c>
      <c r="W57" s="57">
        <v>3</v>
      </c>
      <c r="X57" s="57">
        <v>2</v>
      </c>
      <c r="Y57" s="57">
        <v>3</v>
      </c>
      <c r="Z57" s="60">
        <f t="shared" si="2"/>
        <v>13</v>
      </c>
      <c r="AA57" s="57">
        <v>1</v>
      </c>
      <c r="AB57" s="67">
        <v>1</v>
      </c>
      <c r="AC57" s="75">
        <f t="shared" si="3"/>
        <v>49</v>
      </c>
      <c r="AQ57" s="80">
        <v>17</v>
      </c>
      <c r="AR57" s="19">
        <v>2.25</v>
      </c>
      <c r="AS57" s="19" t="s">
        <v>65</v>
      </c>
    </row>
    <row r="58" spans="1:45" ht="15.75" x14ac:dyDescent="0.25">
      <c r="A58" s="66">
        <v>52</v>
      </c>
      <c r="B58" s="57">
        <v>4</v>
      </c>
      <c r="C58" s="57">
        <v>4</v>
      </c>
      <c r="D58" s="57">
        <v>2</v>
      </c>
      <c r="E58" s="57">
        <v>2</v>
      </c>
      <c r="F58" s="57">
        <v>1</v>
      </c>
      <c r="G58" s="57">
        <v>2</v>
      </c>
      <c r="H58" s="57">
        <v>3</v>
      </c>
      <c r="I58" s="57">
        <v>1</v>
      </c>
      <c r="J58" s="60">
        <f t="shared" si="4"/>
        <v>19</v>
      </c>
      <c r="K58" s="57">
        <v>2</v>
      </c>
      <c r="L58" s="57">
        <v>1</v>
      </c>
      <c r="M58" s="57">
        <v>2</v>
      </c>
      <c r="N58" s="57">
        <v>1</v>
      </c>
      <c r="O58" s="57">
        <v>1</v>
      </c>
      <c r="P58" s="57">
        <v>1</v>
      </c>
      <c r="Q58" s="57">
        <v>2</v>
      </c>
      <c r="R58" s="57">
        <v>1</v>
      </c>
      <c r="S58" s="57">
        <v>1</v>
      </c>
      <c r="T58" s="60">
        <f t="shared" si="1"/>
        <v>12</v>
      </c>
      <c r="U58" s="57">
        <v>1</v>
      </c>
      <c r="V58" s="57">
        <v>1</v>
      </c>
      <c r="W58" s="57">
        <v>1</v>
      </c>
      <c r="X58" s="57">
        <v>1</v>
      </c>
      <c r="Y58" s="57">
        <v>1</v>
      </c>
      <c r="Z58" s="60">
        <f t="shared" si="2"/>
        <v>5</v>
      </c>
      <c r="AA58" s="57">
        <v>2</v>
      </c>
      <c r="AB58" s="67">
        <v>2</v>
      </c>
      <c r="AC58" s="75">
        <f t="shared" si="3"/>
        <v>38</v>
      </c>
      <c r="AQ58" s="80">
        <v>18</v>
      </c>
      <c r="AR58" s="19">
        <v>2.08</v>
      </c>
      <c r="AS58" s="19" t="s">
        <v>65</v>
      </c>
    </row>
    <row r="59" spans="1:45" ht="15.75" x14ac:dyDescent="0.25">
      <c r="A59" s="66">
        <v>53</v>
      </c>
      <c r="B59" s="57">
        <v>1</v>
      </c>
      <c r="C59" s="57">
        <v>1</v>
      </c>
      <c r="D59" s="57">
        <v>1</v>
      </c>
      <c r="E59" s="57">
        <v>1</v>
      </c>
      <c r="F59" s="57">
        <v>1</v>
      </c>
      <c r="G59" s="57">
        <v>1</v>
      </c>
      <c r="H59" s="57">
        <v>1</v>
      </c>
      <c r="I59" s="57">
        <v>1</v>
      </c>
      <c r="J59" s="60">
        <f t="shared" si="4"/>
        <v>8</v>
      </c>
      <c r="K59" s="57">
        <v>1</v>
      </c>
      <c r="L59" s="57">
        <v>1</v>
      </c>
      <c r="M59" s="57">
        <v>1</v>
      </c>
      <c r="N59" s="57">
        <v>1</v>
      </c>
      <c r="O59" s="57">
        <v>1</v>
      </c>
      <c r="P59" s="57">
        <v>1</v>
      </c>
      <c r="Q59" s="57">
        <v>1</v>
      </c>
      <c r="R59" s="57">
        <v>1</v>
      </c>
      <c r="S59" s="57">
        <v>1</v>
      </c>
      <c r="T59" s="60">
        <f t="shared" si="1"/>
        <v>9</v>
      </c>
      <c r="U59" s="57">
        <v>2</v>
      </c>
      <c r="V59" s="57">
        <v>2</v>
      </c>
      <c r="W59" s="57">
        <v>2</v>
      </c>
      <c r="X59" s="57">
        <v>2</v>
      </c>
      <c r="Y59" s="57">
        <v>2</v>
      </c>
      <c r="Z59" s="60">
        <f t="shared" si="2"/>
        <v>10</v>
      </c>
      <c r="AA59" s="57">
        <v>2</v>
      </c>
      <c r="AB59" s="67">
        <v>2</v>
      </c>
      <c r="AC59" s="75">
        <f t="shared" si="3"/>
        <v>29</v>
      </c>
      <c r="AQ59" s="80">
        <v>19</v>
      </c>
      <c r="AR59" s="19">
        <v>1.83</v>
      </c>
      <c r="AS59" s="19" t="s">
        <v>65</v>
      </c>
    </row>
    <row r="60" spans="1:45" ht="15.75" x14ac:dyDescent="0.25">
      <c r="A60" s="66">
        <v>54</v>
      </c>
      <c r="B60" s="57">
        <v>2</v>
      </c>
      <c r="C60" s="57">
        <v>2</v>
      </c>
      <c r="D60" s="57">
        <v>2</v>
      </c>
      <c r="E60" s="57">
        <v>3</v>
      </c>
      <c r="F60" s="57">
        <v>2</v>
      </c>
      <c r="G60" s="57">
        <v>2</v>
      </c>
      <c r="H60" s="57">
        <v>2</v>
      </c>
      <c r="I60" s="57">
        <v>2</v>
      </c>
      <c r="J60" s="60">
        <f t="shared" si="4"/>
        <v>17</v>
      </c>
      <c r="K60" s="57">
        <v>2</v>
      </c>
      <c r="L60" s="57">
        <v>3</v>
      </c>
      <c r="M60" s="57">
        <v>2</v>
      </c>
      <c r="N60" s="57">
        <v>2</v>
      </c>
      <c r="O60" s="57">
        <v>2</v>
      </c>
      <c r="P60" s="57">
        <v>2</v>
      </c>
      <c r="Q60" s="57">
        <v>2</v>
      </c>
      <c r="R60" s="57">
        <v>2</v>
      </c>
      <c r="S60" s="57">
        <v>2</v>
      </c>
      <c r="T60" s="60">
        <f t="shared" si="1"/>
        <v>19</v>
      </c>
      <c r="U60" s="57">
        <v>2</v>
      </c>
      <c r="V60" s="57">
        <v>1</v>
      </c>
      <c r="W60" s="57">
        <v>2</v>
      </c>
      <c r="X60" s="57">
        <v>2</v>
      </c>
      <c r="Y60" s="57">
        <v>3</v>
      </c>
      <c r="Z60" s="60">
        <f t="shared" si="2"/>
        <v>10</v>
      </c>
      <c r="AA60" s="57">
        <v>1</v>
      </c>
      <c r="AB60" s="67">
        <v>1</v>
      </c>
      <c r="AC60" s="75">
        <f t="shared" si="3"/>
        <v>47</v>
      </c>
      <c r="AQ60" s="80">
        <v>20</v>
      </c>
      <c r="AR60" s="19">
        <v>2.15</v>
      </c>
      <c r="AS60" s="19" t="s">
        <v>65</v>
      </c>
    </row>
    <row r="61" spans="1:45" ht="15.75" x14ac:dyDescent="0.25">
      <c r="A61" s="66">
        <v>55</v>
      </c>
      <c r="B61" s="57">
        <v>1</v>
      </c>
      <c r="C61" s="57">
        <v>3</v>
      </c>
      <c r="D61" s="57">
        <v>2</v>
      </c>
      <c r="E61" s="57">
        <v>2</v>
      </c>
      <c r="F61" s="57">
        <v>2</v>
      </c>
      <c r="G61" s="57">
        <v>2</v>
      </c>
      <c r="H61" s="57">
        <v>2</v>
      </c>
      <c r="I61" s="57">
        <v>3</v>
      </c>
      <c r="J61" s="60">
        <f t="shared" si="4"/>
        <v>17</v>
      </c>
      <c r="K61" s="57">
        <v>4</v>
      </c>
      <c r="L61" s="57">
        <v>3</v>
      </c>
      <c r="M61" s="57">
        <v>2</v>
      </c>
      <c r="N61" s="57">
        <v>2</v>
      </c>
      <c r="O61" s="57">
        <v>2</v>
      </c>
      <c r="P61" s="57">
        <v>2</v>
      </c>
      <c r="Q61" s="57">
        <v>2</v>
      </c>
      <c r="R61" s="57">
        <v>2</v>
      </c>
      <c r="S61" s="57">
        <v>3</v>
      </c>
      <c r="T61" s="60">
        <f t="shared" si="1"/>
        <v>22</v>
      </c>
      <c r="U61" s="57">
        <v>3</v>
      </c>
      <c r="V61" s="57">
        <v>3</v>
      </c>
      <c r="W61" s="57">
        <v>3</v>
      </c>
      <c r="X61" s="57">
        <v>3</v>
      </c>
      <c r="Y61" s="57">
        <v>2</v>
      </c>
      <c r="Z61" s="60">
        <f t="shared" si="2"/>
        <v>14</v>
      </c>
      <c r="AA61" s="57">
        <v>3</v>
      </c>
      <c r="AB61" s="67">
        <v>3</v>
      </c>
      <c r="AC61" s="75">
        <f t="shared" si="3"/>
        <v>56</v>
      </c>
      <c r="AQ61" s="80">
        <v>21</v>
      </c>
      <c r="AR61" s="19">
        <v>2.3199999999999998</v>
      </c>
      <c r="AS61" s="19" t="s">
        <v>65</v>
      </c>
    </row>
    <row r="62" spans="1:45" ht="15.75" x14ac:dyDescent="0.25">
      <c r="A62" s="66">
        <v>56</v>
      </c>
      <c r="B62" s="57">
        <v>2</v>
      </c>
      <c r="C62" s="57">
        <v>2</v>
      </c>
      <c r="D62" s="57">
        <v>2</v>
      </c>
      <c r="E62" s="57">
        <v>2</v>
      </c>
      <c r="F62" s="57">
        <v>2</v>
      </c>
      <c r="G62" s="57">
        <v>2</v>
      </c>
      <c r="H62" s="57">
        <v>2</v>
      </c>
      <c r="I62" s="57">
        <v>2</v>
      </c>
      <c r="J62" s="60">
        <f t="shared" si="4"/>
        <v>16</v>
      </c>
      <c r="K62" s="57">
        <v>2</v>
      </c>
      <c r="L62" s="57">
        <v>3</v>
      </c>
      <c r="M62" s="57">
        <v>2</v>
      </c>
      <c r="N62" s="57">
        <v>4</v>
      </c>
      <c r="O62" s="57">
        <v>4</v>
      </c>
      <c r="P62" s="57">
        <v>3</v>
      </c>
      <c r="Q62" s="57">
        <v>1</v>
      </c>
      <c r="R62" s="57">
        <v>1</v>
      </c>
      <c r="S62" s="57">
        <v>2</v>
      </c>
      <c r="T62" s="60">
        <f t="shared" si="1"/>
        <v>22</v>
      </c>
      <c r="U62" s="57">
        <v>1</v>
      </c>
      <c r="V62" s="57">
        <v>2</v>
      </c>
      <c r="W62" s="57">
        <v>1</v>
      </c>
      <c r="X62" s="57">
        <v>2</v>
      </c>
      <c r="Y62" s="57">
        <v>2</v>
      </c>
      <c r="Z62" s="60">
        <f t="shared" si="2"/>
        <v>8</v>
      </c>
      <c r="AA62" s="57">
        <v>1</v>
      </c>
      <c r="AB62" s="67">
        <v>1</v>
      </c>
      <c r="AC62" s="75">
        <f t="shared" si="3"/>
        <v>47</v>
      </c>
      <c r="AQ62" s="80">
        <v>22</v>
      </c>
      <c r="AR62" s="19">
        <v>2.4500000000000002</v>
      </c>
      <c r="AS62" s="19" t="s">
        <v>65</v>
      </c>
    </row>
    <row r="63" spans="1:45" ht="15.75" x14ac:dyDescent="0.25">
      <c r="A63" s="66">
        <v>57</v>
      </c>
      <c r="B63" s="57">
        <v>2</v>
      </c>
      <c r="C63" s="57">
        <v>3</v>
      </c>
      <c r="D63" s="57">
        <v>2</v>
      </c>
      <c r="E63" s="57">
        <v>2</v>
      </c>
      <c r="F63" s="57">
        <v>2</v>
      </c>
      <c r="G63" s="57">
        <v>2</v>
      </c>
      <c r="H63" s="57">
        <v>2</v>
      </c>
      <c r="I63" s="57">
        <v>3</v>
      </c>
      <c r="J63" s="60">
        <f t="shared" si="4"/>
        <v>18</v>
      </c>
      <c r="K63" s="57">
        <v>4</v>
      </c>
      <c r="L63" s="57">
        <v>3</v>
      </c>
      <c r="M63" s="57">
        <v>4</v>
      </c>
      <c r="N63" s="57">
        <v>1</v>
      </c>
      <c r="O63" s="57">
        <v>1</v>
      </c>
      <c r="P63" s="57">
        <v>3</v>
      </c>
      <c r="Q63" s="57">
        <v>1</v>
      </c>
      <c r="R63" s="57">
        <v>2</v>
      </c>
      <c r="S63" s="57">
        <v>2</v>
      </c>
      <c r="T63" s="60">
        <f t="shared" si="1"/>
        <v>21</v>
      </c>
      <c r="U63" s="57">
        <v>2</v>
      </c>
      <c r="V63" s="57">
        <v>1</v>
      </c>
      <c r="W63" s="57">
        <v>3</v>
      </c>
      <c r="X63" s="57">
        <v>3</v>
      </c>
      <c r="Y63" s="57">
        <v>2</v>
      </c>
      <c r="Z63" s="60">
        <f t="shared" si="2"/>
        <v>11</v>
      </c>
      <c r="AA63" s="57">
        <v>3</v>
      </c>
      <c r="AB63" s="67">
        <v>3</v>
      </c>
      <c r="AC63" s="75">
        <f t="shared" si="3"/>
        <v>53</v>
      </c>
      <c r="AQ63" s="80">
        <v>23</v>
      </c>
      <c r="AR63" s="19">
        <v>1.87</v>
      </c>
      <c r="AS63" s="19" t="s">
        <v>65</v>
      </c>
    </row>
    <row r="64" spans="1:45" ht="15.75" x14ac:dyDescent="0.25">
      <c r="A64" s="66">
        <v>58</v>
      </c>
      <c r="B64" s="57">
        <v>2</v>
      </c>
      <c r="C64" s="57">
        <v>2</v>
      </c>
      <c r="D64" s="57">
        <v>3</v>
      </c>
      <c r="E64" s="57">
        <v>3</v>
      </c>
      <c r="F64" s="57">
        <v>3</v>
      </c>
      <c r="G64" s="57">
        <v>3</v>
      </c>
      <c r="H64" s="57">
        <v>1</v>
      </c>
      <c r="I64" s="57">
        <v>1</v>
      </c>
      <c r="J64" s="60">
        <f t="shared" si="4"/>
        <v>18</v>
      </c>
      <c r="K64" s="57">
        <v>2</v>
      </c>
      <c r="L64" s="57">
        <v>1</v>
      </c>
      <c r="M64" s="57">
        <v>3</v>
      </c>
      <c r="N64" s="57">
        <v>1</v>
      </c>
      <c r="O64" s="57">
        <v>1</v>
      </c>
      <c r="P64" s="57">
        <v>1</v>
      </c>
      <c r="Q64" s="57">
        <v>4</v>
      </c>
      <c r="R64" s="57">
        <v>1</v>
      </c>
      <c r="S64" s="57">
        <v>2</v>
      </c>
      <c r="T64" s="60">
        <f t="shared" si="1"/>
        <v>16</v>
      </c>
      <c r="U64" s="57">
        <v>4</v>
      </c>
      <c r="V64" s="57">
        <v>1</v>
      </c>
      <c r="W64" s="57">
        <v>2</v>
      </c>
      <c r="X64" s="57">
        <v>3</v>
      </c>
      <c r="Y64" s="57">
        <v>3</v>
      </c>
      <c r="Z64" s="60">
        <f t="shared" si="2"/>
        <v>13</v>
      </c>
      <c r="AA64" s="57">
        <v>1</v>
      </c>
      <c r="AB64" s="67">
        <v>1</v>
      </c>
      <c r="AC64" s="75">
        <f t="shared" si="3"/>
        <v>48</v>
      </c>
    </row>
    <row r="65" spans="1:44" ht="15.75" x14ac:dyDescent="0.25">
      <c r="A65" s="66">
        <v>59</v>
      </c>
      <c r="B65" s="57">
        <v>1</v>
      </c>
      <c r="C65" s="57">
        <v>1</v>
      </c>
      <c r="D65" s="57">
        <v>2</v>
      </c>
      <c r="E65" s="57">
        <v>3</v>
      </c>
      <c r="F65" s="57">
        <v>2</v>
      </c>
      <c r="G65" s="57">
        <v>2</v>
      </c>
      <c r="H65" s="57">
        <v>3</v>
      </c>
      <c r="I65" s="57">
        <v>1</v>
      </c>
      <c r="J65" s="60">
        <f t="shared" si="4"/>
        <v>15</v>
      </c>
      <c r="K65" s="57">
        <v>3</v>
      </c>
      <c r="L65" s="57">
        <v>4</v>
      </c>
      <c r="M65" s="57">
        <v>4</v>
      </c>
      <c r="N65" s="57">
        <v>2</v>
      </c>
      <c r="O65" s="57">
        <v>1</v>
      </c>
      <c r="P65" s="57">
        <v>1</v>
      </c>
      <c r="Q65" s="57">
        <v>1</v>
      </c>
      <c r="R65" s="57">
        <v>1</v>
      </c>
      <c r="S65" s="57">
        <v>3</v>
      </c>
      <c r="T65" s="60">
        <f t="shared" si="1"/>
        <v>20</v>
      </c>
      <c r="U65" s="57">
        <v>2</v>
      </c>
      <c r="V65" s="57">
        <v>2</v>
      </c>
      <c r="W65" s="57">
        <v>4</v>
      </c>
      <c r="X65" s="57">
        <v>3</v>
      </c>
      <c r="Y65" s="57">
        <v>2</v>
      </c>
      <c r="Z65" s="60">
        <f t="shared" si="2"/>
        <v>13</v>
      </c>
      <c r="AA65" s="57">
        <v>1</v>
      </c>
      <c r="AB65" s="67">
        <v>1</v>
      </c>
      <c r="AC65" s="75">
        <f t="shared" si="3"/>
        <v>49</v>
      </c>
    </row>
    <row r="66" spans="1:44" ht="15.75" x14ac:dyDescent="0.25">
      <c r="A66" s="66">
        <v>60</v>
      </c>
      <c r="B66" s="57">
        <v>2</v>
      </c>
      <c r="C66" s="57">
        <v>2</v>
      </c>
      <c r="D66" s="57">
        <v>2</v>
      </c>
      <c r="E66" s="57">
        <v>3</v>
      </c>
      <c r="F66" s="57">
        <v>2</v>
      </c>
      <c r="G66" s="57">
        <v>2</v>
      </c>
      <c r="H66" s="57">
        <v>2</v>
      </c>
      <c r="I66" s="57">
        <v>3</v>
      </c>
      <c r="J66" s="60">
        <f t="shared" si="4"/>
        <v>18</v>
      </c>
      <c r="K66" s="57">
        <v>3</v>
      </c>
      <c r="L66" s="57">
        <v>3</v>
      </c>
      <c r="M66" s="57">
        <v>4</v>
      </c>
      <c r="N66" s="57">
        <v>1</v>
      </c>
      <c r="O66" s="57">
        <v>1</v>
      </c>
      <c r="P66" s="57">
        <v>1</v>
      </c>
      <c r="Q66" s="57">
        <v>1</v>
      </c>
      <c r="R66" s="57">
        <v>2</v>
      </c>
      <c r="S66" s="57">
        <v>3</v>
      </c>
      <c r="T66" s="60">
        <f t="shared" si="1"/>
        <v>19</v>
      </c>
      <c r="U66" s="57">
        <v>4</v>
      </c>
      <c r="V66" s="57">
        <v>4</v>
      </c>
      <c r="W66" s="57">
        <v>3</v>
      </c>
      <c r="X66" s="57">
        <v>4</v>
      </c>
      <c r="Y66" s="57">
        <v>2</v>
      </c>
      <c r="Z66" s="60">
        <f t="shared" si="2"/>
        <v>17</v>
      </c>
      <c r="AA66" s="57">
        <v>2</v>
      </c>
      <c r="AB66" s="67">
        <v>2</v>
      </c>
      <c r="AC66" s="75">
        <f t="shared" si="3"/>
        <v>56</v>
      </c>
      <c r="AQ66" t="s">
        <v>95</v>
      </c>
      <c r="AR66" t="s">
        <v>104</v>
      </c>
    </row>
    <row r="67" spans="1:44" ht="21" x14ac:dyDescent="0.3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76">
        <f>_xlfn.VAR.P(AC7:AC66)</f>
        <v>46.982222222222219</v>
      </c>
      <c r="AD67" s="98" t="s">
        <v>88</v>
      </c>
      <c r="AE67" s="98"/>
      <c r="AR67" t="s">
        <v>103</v>
      </c>
    </row>
    <row r="68" spans="1:44" ht="21" x14ac:dyDescent="0.35">
      <c r="J68" s="23">
        <f>_xlfn.VAR.P(J7:J66)</f>
        <v>6.4363888888888887</v>
      </c>
      <c r="K68" s="23"/>
      <c r="L68" s="23"/>
      <c r="M68" s="23"/>
      <c r="N68" s="23"/>
      <c r="O68" s="23"/>
      <c r="P68" s="23"/>
      <c r="Q68" s="23"/>
      <c r="R68" s="23"/>
      <c r="S68" s="23"/>
      <c r="T68" s="23">
        <f>_xlfn.VAR.P(T7:T66)</f>
        <v>11.460833333333333</v>
      </c>
      <c r="U68" s="23"/>
      <c r="V68" s="23"/>
      <c r="W68" s="23"/>
      <c r="X68" s="23"/>
      <c r="Y68" s="23"/>
      <c r="Z68" s="23">
        <f>_xlfn.VAR.P(Z7:Z66)</f>
        <v>6.6388888888888893</v>
      </c>
      <c r="AA68" s="23"/>
      <c r="AB68" s="23">
        <f>_xlfn.VAR.P(AB7:AB66)</f>
        <v>0.54888888888888887</v>
      </c>
      <c r="AC68" s="76">
        <f>SUM(J68,T68,Z68,AB68)</f>
        <v>25.085000000000001</v>
      </c>
      <c r="AD68" s="98" t="s">
        <v>82</v>
      </c>
      <c r="AE68" s="98"/>
      <c r="AR68" t="s">
        <v>102</v>
      </c>
    </row>
    <row r="69" spans="1:44" x14ac:dyDescent="0.25">
      <c r="AR69" t="s">
        <v>101</v>
      </c>
    </row>
    <row r="72" spans="1:44" ht="15.75" x14ac:dyDescent="0.25">
      <c r="B72" s="81">
        <f>AVERAGE(B7:B66)</f>
        <v>1.8666666666666667</v>
      </c>
      <c r="C72" s="81">
        <f t="shared" ref="C72:I72" si="5">AVERAGE(C7:C66)</f>
        <v>2.0166666666666666</v>
      </c>
      <c r="D72" s="81">
        <f t="shared" si="5"/>
        <v>2.0666666666666669</v>
      </c>
      <c r="E72" s="81">
        <f t="shared" si="5"/>
        <v>2.4833333333333334</v>
      </c>
      <c r="F72" s="81">
        <f t="shared" si="5"/>
        <v>2.3333333333333335</v>
      </c>
      <c r="G72" s="81">
        <f t="shared" si="5"/>
        <v>1.9</v>
      </c>
      <c r="H72" s="81">
        <f t="shared" si="5"/>
        <v>1.8833333333333333</v>
      </c>
      <c r="I72" s="81">
        <f t="shared" si="5"/>
        <v>2.0666666666666669</v>
      </c>
      <c r="J72" s="47"/>
      <c r="K72" s="47">
        <f>AVERAGE(K7:K66)</f>
        <v>2.25</v>
      </c>
      <c r="L72" s="47">
        <f t="shared" ref="L72:S72" si="6">AVERAGE(L7:L66)</f>
        <v>2.35</v>
      </c>
      <c r="M72" s="47">
        <f t="shared" si="6"/>
        <v>2.1</v>
      </c>
      <c r="N72" s="47">
        <f t="shared" si="6"/>
        <v>1.85</v>
      </c>
      <c r="O72" s="47">
        <f t="shared" si="6"/>
        <v>1.75</v>
      </c>
      <c r="P72" s="47">
        <f t="shared" si="6"/>
        <v>2</v>
      </c>
      <c r="Q72" s="81">
        <f t="shared" si="6"/>
        <v>1.7333333333333334</v>
      </c>
      <c r="R72" s="81">
        <f t="shared" si="6"/>
        <v>1.8666666666666667</v>
      </c>
      <c r="S72" s="47">
        <f t="shared" si="6"/>
        <v>2.25</v>
      </c>
      <c r="T72" s="47"/>
      <c r="U72" s="81">
        <f>AVERAGE(U7:U66)</f>
        <v>2.0833333333333335</v>
      </c>
      <c r="V72" s="81">
        <f t="shared" ref="V72:Y72" si="7">AVERAGE(V7:V66)</f>
        <v>1.8333333333333333</v>
      </c>
      <c r="W72" s="47">
        <f t="shared" si="7"/>
        <v>2.15</v>
      </c>
      <c r="X72" s="81">
        <f t="shared" si="7"/>
        <v>2.3166666666666669</v>
      </c>
      <c r="Y72" s="47">
        <f t="shared" si="7"/>
        <v>2.4500000000000002</v>
      </c>
      <c r="Z72" s="47"/>
      <c r="AA72" s="81">
        <f>AVERAGE(AA7:AA66)</f>
        <v>1.8666666666666667</v>
      </c>
      <c r="AB72" s="82">
        <f>AVERAGE(B72,C72,D72,E72,F72,G72,H72,I72,K72,L72,M72,N72,O72,P72,Q72,R72,S72,U72,V72,W72,X72,Y72,AA72)</f>
        <v>2.0637681159420298</v>
      </c>
    </row>
    <row r="73" spans="1:44" ht="15.75" x14ac:dyDescent="0.25">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row>
  </sheetData>
  <mergeCells count="24">
    <mergeCell ref="B4:I5"/>
    <mergeCell ref="K4:S5"/>
    <mergeCell ref="U4:Y5"/>
    <mergeCell ref="AA4:AA5"/>
    <mergeCell ref="E1:V3"/>
    <mergeCell ref="AM26:AP26"/>
    <mergeCell ref="AF27:AG27"/>
    <mergeCell ref="AH27:AJ27"/>
    <mergeCell ref="AK27:AL27"/>
    <mergeCell ref="AM27:AP30"/>
    <mergeCell ref="AF28:AG28"/>
    <mergeCell ref="AH28:AJ28"/>
    <mergeCell ref="AK28:AL28"/>
    <mergeCell ref="AF29:AG29"/>
    <mergeCell ref="AH29:AJ29"/>
    <mergeCell ref="AK29:AL29"/>
    <mergeCell ref="AF30:AG30"/>
    <mergeCell ref="AH30:AJ30"/>
    <mergeCell ref="AK30:AL30"/>
    <mergeCell ref="AD67:AE67"/>
    <mergeCell ref="AD68:AE68"/>
    <mergeCell ref="AF26:AG26"/>
    <mergeCell ref="AH26:AJ26"/>
    <mergeCell ref="AK26:AL26"/>
  </mergeCells>
  <pageMargins left="0.7" right="0.7" top="0.75" bottom="0.75" header="0.3" footer="0.3"/>
  <ignoredErrors>
    <ignoredError sqref="J7:J6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AD13A-9FEA-4EC2-A949-382A8AC330CB}">
  <dimension ref="A1:AW71"/>
  <sheetViews>
    <sheetView topLeftCell="I18" zoomScale="40" zoomScaleNormal="40" workbookViewId="0">
      <selection activeCell="AK55" sqref="AK55"/>
    </sheetView>
  </sheetViews>
  <sheetFormatPr defaultRowHeight="15" x14ac:dyDescent="0.25"/>
  <cols>
    <col min="1" max="1" width="20.140625" customWidth="1"/>
    <col min="3" max="3" width="13.5703125" customWidth="1"/>
    <col min="4" max="4" width="11.42578125" customWidth="1"/>
    <col min="8" max="8" width="12.28515625" customWidth="1"/>
    <col min="12" max="12" width="13.140625" customWidth="1"/>
    <col min="31" max="31" width="13.28515625" customWidth="1"/>
    <col min="32" max="32" width="12.7109375" customWidth="1"/>
    <col min="33" max="33" width="12.28515625" customWidth="1"/>
    <col min="37" max="37" width="19.85546875" customWidth="1"/>
    <col min="38" max="38" width="22.7109375" customWidth="1"/>
    <col min="39" max="39" width="13" customWidth="1"/>
    <col min="47" max="47" width="16.42578125" customWidth="1"/>
    <col min="48" max="48" width="28.28515625" customWidth="1"/>
    <col min="49" max="49" width="31.140625" customWidth="1"/>
  </cols>
  <sheetData>
    <row r="1" spans="1:45" x14ac:dyDescent="0.25">
      <c r="I1" s="112" t="s">
        <v>71</v>
      </c>
      <c r="J1" s="113"/>
      <c r="K1" s="113"/>
      <c r="L1" s="113"/>
      <c r="M1" s="113"/>
      <c r="N1" s="113"/>
      <c r="O1" s="113"/>
      <c r="P1" s="113"/>
      <c r="Q1" s="113"/>
      <c r="R1" s="113"/>
      <c r="S1" s="113"/>
      <c r="T1" s="113"/>
      <c r="U1" s="113"/>
    </row>
    <row r="2" spans="1:45" x14ac:dyDescent="0.25">
      <c r="I2" s="113"/>
      <c r="J2" s="113"/>
      <c r="K2" s="113"/>
      <c r="L2" s="113"/>
      <c r="M2" s="113"/>
      <c r="N2" s="113"/>
      <c r="O2" s="113"/>
      <c r="P2" s="113"/>
      <c r="Q2" s="113"/>
      <c r="R2" s="113"/>
      <c r="S2" s="113"/>
      <c r="T2" s="113"/>
      <c r="U2" s="113"/>
    </row>
    <row r="3" spans="1:45" x14ac:dyDescent="0.25">
      <c r="I3" s="113"/>
      <c r="J3" s="113"/>
      <c r="K3" s="113"/>
      <c r="L3" s="113"/>
      <c r="M3" s="113"/>
      <c r="N3" s="113"/>
      <c r="O3" s="113"/>
      <c r="P3" s="113"/>
      <c r="Q3" s="113"/>
      <c r="R3" s="113"/>
      <c r="S3" s="113"/>
      <c r="T3" s="113"/>
      <c r="U3" s="113"/>
    </row>
    <row r="4" spans="1:45" x14ac:dyDescent="0.25">
      <c r="A4" s="27"/>
      <c r="B4" s="110" t="s">
        <v>74</v>
      </c>
      <c r="C4" s="111"/>
      <c r="D4" s="111"/>
      <c r="E4" s="111"/>
      <c r="F4" s="111"/>
      <c r="G4" s="111"/>
      <c r="H4" s="111"/>
      <c r="I4" s="111"/>
      <c r="J4" s="111"/>
      <c r="K4" s="111"/>
      <c r="L4" s="50"/>
      <c r="M4" s="110" t="s">
        <v>61</v>
      </c>
      <c r="N4" s="111"/>
      <c r="O4" s="111"/>
      <c r="P4" s="111"/>
      <c r="Q4" s="111"/>
      <c r="R4" s="111"/>
      <c r="S4" s="111"/>
      <c r="T4" s="111"/>
      <c r="U4" s="111"/>
      <c r="V4" s="50"/>
      <c r="W4" s="110" t="s">
        <v>62</v>
      </c>
      <c r="X4" s="111"/>
      <c r="Y4" s="111"/>
      <c r="Z4" s="50"/>
      <c r="AA4" s="110" t="s">
        <v>63</v>
      </c>
      <c r="AB4" s="111"/>
      <c r="AC4" s="111"/>
      <c r="AD4" s="50"/>
      <c r="AE4" s="71"/>
    </row>
    <row r="5" spans="1:45" x14ac:dyDescent="0.25">
      <c r="A5" s="27"/>
      <c r="B5" s="111"/>
      <c r="C5" s="111"/>
      <c r="D5" s="111"/>
      <c r="E5" s="111"/>
      <c r="F5" s="111"/>
      <c r="G5" s="111"/>
      <c r="H5" s="111"/>
      <c r="I5" s="111"/>
      <c r="J5" s="111"/>
      <c r="K5" s="111"/>
      <c r="L5" s="50"/>
      <c r="M5" s="111"/>
      <c r="N5" s="111"/>
      <c r="O5" s="111"/>
      <c r="P5" s="111"/>
      <c r="Q5" s="111"/>
      <c r="R5" s="111"/>
      <c r="S5" s="111"/>
      <c r="T5" s="111"/>
      <c r="U5" s="111"/>
      <c r="V5" s="50"/>
      <c r="W5" s="111"/>
      <c r="X5" s="111"/>
      <c r="Y5" s="111"/>
      <c r="Z5" s="50"/>
      <c r="AA5" s="111"/>
      <c r="AB5" s="111"/>
      <c r="AC5" s="111"/>
      <c r="AD5" s="50"/>
      <c r="AE5" s="71"/>
    </row>
    <row r="6" spans="1:45" ht="15.75" x14ac:dyDescent="0.25">
      <c r="A6" s="28" t="s">
        <v>1</v>
      </c>
      <c r="B6" s="46" t="s">
        <v>51</v>
      </c>
      <c r="C6" s="46" t="s">
        <v>52</v>
      </c>
      <c r="D6" s="46" t="s">
        <v>53</v>
      </c>
      <c r="E6" s="46" t="s">
        <v>54</v>
      </c>
      <c r="F6" s="46" t="s">
        <v>55</v>
      </c>
      <c r="G6" s="46" t="s">
        <v>56</v>
      </c>
      <c r="H6" s="46" t="s">
        <v>57</v>
      </c>
      <c r="I6" s="46" t="s">
        <v>58</v>
      </c>
      <c r="J6" s="46" t="s">
        <v>59</v>
      </c>
      <c r="K6" s="46" t="s">
        <v>69</v>
      </c>
      <c r="L6" s="52" t="s">
        <v>5</v>
      </c>
      <c r="M6" s="1" t="s">
        <v>51</v>
      </c>
      <c r="N6" s="1" t="s">
        <v>52</v>
      </c>
      <c r="O6" s="1" t="s">
        <v>53</v>
      </c>
      <c r="P6" s="1" t="s">
        <v>54</v>
      </c>
      <c r="Q6" s="1" t="s">
        <v>55</v>
      </c>
      <c r="R6" s="1" t="s">
        <v>56</v>
      </c>
      <c r="S6" s="1" t="s">
        <v>57</v>
      </c>
      <c r="T6" s="1" t="s">
        <v>58</v>
      </c>
      <c r="U6" s="1" t="s">
        <v>59</v>
      </c>
      <c r="V6" s="51" t="s">
        <v>5</v>
      </c>
      <c r="W6" s="1" t="s">
        <v>51</v>
      </c>
      <c r="X6" s="1" t="s">
        <v>52</v>
      </c>
      <c r="Y6" s="1" t="s">
        <v>53</v>
      </c>
      <c r="Z6" s="51" t="s">
        <v>5</v>
      </c>
      <c r="AA6" s="1" t="s">
        <v>51</v>
      </c>
      <c r="AB6" s="1" t="s">
        <v>52</v>
      </c>
      <c r="AC6" s="1" t="s">
        <v>53</v>
      </c>
      <c r="AD6" s="51" t="s">
        <v>70</v>
      </c>
      <c r="AE6" s="71" t="s">
        <v>89</v>
      </c>
      <c r="AK6" s="53" t="s">
        <v>45</v>
      </c>
      <c r="AL6" s="49"/>
      <c r="AM6" s="49"/>
    </row>
    <row r="7" spans="1:45" ht="15.75" x14ac:dyDescent="0.25">
      <c r="A7" s="29">
        <v>1</v>
      </c>
      <c r="B7" s="46">
        <v>3</v>
      </c>
      <c r="C7" s="46">
        <v>2</v>
      </c>
      <c r="D7" s="46">
        <v>1</v>
      </c>
      <c r="E7" s="46">
        <v>1</v>
      </c>
      <c r="F7" s="46">
        <v>1</v>
      </c>
      <c r="G7" s="46">
        <v>1</v>
      </c>
      <c r="H7" s="46">
        <v>2</v>
      </c>
      <c r="I7" s="46">
        <v>2</v>
      </c>
      <c r="J7" s="46">
        <v>2</v>
      </c>
      <c r="K7" s="46">
        <v>1</v>
      </c>
      <c r="L7" s="52">
        <f t="shared" ref="L7:L52" si="0">SUM(B7:K7)</f>
        <v>16</v>
      </c>
      <c r="M7" s="46">
        <v>1</v>
      </c>
      <c r="N7" s="46">
        <v>1</v>
      </c>
      <c r="O7" s="46">
        <v>1</v>
      </c>
      <c r="P7" s="46">
        <v>1</v>
      </c>
      <c r="Q7" s="46">
        <v>1</v>
      </c>
      <c r="R7" s="46">
        <v>3</v>
      </c>
      <c r="S7" s="46">
        <v>4</v>
      </c>
      <c r="T7" s="46">
        <v>2</v>
      </c>
      <c r="U7" s="46">
        <v>3</v>
      </c>
      <c r="V7" s="52">
        <f>SUM(M7:U7)</f>
        <v>17</v>
      </c>
      <c r="W7" s="46">
        <v>2</v>
      </c>
      <c r="X7" s="46">
        <v>1</v>
      </c>
      <c r="Y7" s="46">
        <v>1</v>
      </c>
      <c r="Z7" s="52">
        <f>SUM(W7:Y7)</f>
        <v>4</v>
      </c>
      <c r="AA7" s="46">
        <v>2</v>
      </c>
      <c r="AB7" s="46">
        <v>2</v>
      </c>
      <c r="AC7" s="46">
        <v>2</v>
      </c>
      <c r="AD7" s="52">
        <f>SUM(AA7:AC7)</f>
        <v>6</v>
      </c>
      <c r="AE7" s="45">
        <f>SUM(L7,V7,Z7,AD7)</f>
        <v>43</v>
      </c>
      <c r="AK7" s="49"/>
      <c r="AL7" s="48" t="s">
        <v>64</v>
      </c>
      <c r="AM7" s="48">
        <v>1</v>
      </c>
    </row>
    <row r="8" spans="1:45" ht="15.75" x14ac:dyDescent="0.25">
      <c r="A8" s="29">
        <v>2</v>
      </c>
      <c r="B8" s="46">
        <v>3</v>
      </c>
      <c r="C8" s="46">
        <v>2</v>
      </c>
      <c r="D8" s="46">
        <v>2</v>
      </c>
      <c r="E8" s="46">
        <v>2</v>
      </c>
      <c r="F8" s="46">
        <v>2</v>
      </c>
      <c r="G8" s="46">
        <v>2</v>
      </c>
      <c r="H8" s="46">
        <v>2</v>
      </c>
      <c r="I8" s="46">
        <v>2</v>
      </c>
      <c r="J8" s="46">
        <v>1</v>
      </c>
      <c r="K8" s="46">
        <v>2</v>
      </c>
      <c r="L8" s="52">
        <f t="shared" si="0"/>
        <v>20</v>
      </c>
      <c r="M8" s="46">
        <v>1</v>
      </c>
      <c r="N8" s="46">
        <v>1</v>
      </c>
      <c r="O8" s="46">
        <v>1</v>
      </c>
      <c r="P8" s="46">
        <v>1</v>
      </c>
      <c r="Q8" s="46">
        <v>1</v>
      </c>
      <c r="R8" s="46">
        <v>1</v>
      </c>
      <c r="S8" s="46">
        <v>1</v>
      </c>
      <c r="T8" s="46">
        <v>2</v>
      </c>
      <c r="U8" s="46">
        <v>1</v>
      </c>
      <c r="V8" s="52">
        <f t="shared" ref="V8:V39" si="1">SUM(M8:U8)</f>
        <v>10</v>
      </c>
      <c r="W8" s="46">
        <v>1</v>
      </c>
      <c r="X8" s="46">
        <v>1</v>
      </c>
      <c r="Y8" s="46">
        <v>1</v>
      </c>
      <c r="Z8" s="52">
        <f t="shared" ref="Z8:Z39" si="2">SUM(W8:Y8)</f>
        <v>3</v>
      </c>
      <c r="AA8" s="46">
        <v>2</v>
      </c>
      <c r="AB8" s="46">
        <v>2</v>
      </c>
      <c r="AC8" s="46">
        <v>2</v>
      </c>
      <c r="AD8" s="52">
        <f t="shared" ref="AD8:AD39" si="3">SUM(AA8:AC8)</f>
        <v>6</v>
      </c>
      <c r="AE8" s="45">
        <f t="shared" ref="AE8:AE66" si="4">SUM(L8,V8,Z8,AD8)</f>
        <v>39</v>
      </c>
      <c r="AK8" s="49"/>
      <c r="AL8" s="48" t="s">
        <v>65</v>
      </c>
      <c r="AM8" s="48">
        <v>2</v>
      </c>
    </row>
    <row r="9" spans="1:45" ht="15.75" x14ac:dyDescent="0.25">
      <c r="A9" s="29">
        <v>3</v>
      </c>
      <c r="B9" s="46">
        <v>2</v>
      </c>
      <c r="C9" s="46">
        <v>2</v>
      </c>
      <c r="D9" s="46">
        <v>2</v>
      </c>
      <c r="E9" s="46">
        <v>2</v>
      </c>
      <c r="F9" s="46">
        <v>2</v>
      </c>
      <c r="G9" s="46">
        <v>2</v>
      </c>
      <c r="H9" s="46">
        <v>2</v>
      </c>
      <c r="I9" s="46">
        <v>2</v>
      </c>
      <c r="J9" s="46">
        <v>2</v>
      </c>
      <c r="K9" s="46">
        <v>2</v>
      </c>
      <c r="L9" s="52">
        <f t="shared" si="0"/>
        <v>20</v>
      </c>
      <c r="M9" s="46">
        <v>2</v>
      </c>
      <c r="N9" s="46">
        <v>2</v>
      </c>
      <c r="O9" s="46">
        <v>2</v>
      </c>
      <c r="P9" s="46">
        <v>2</v>
      </c>
      <c r="Q9" s="46">
        <v>2</v>
      </c>
      <c r="R9" s="46">
        <v>2</v>
      </c>
      <c r="S9" s="46">
        <v>2</v>
      </c>
      <c r="T9" s="46">
        <v>2</v>
      </c>
      <c r="U9" s="46">
        <v>2</v>
      </c>
      <c r="V9" s="52">
        <f t="shared" si="1"/>
        <v>18</v>
      </c>
      <c r="W9" s="46">
        <v>2</v>
      </c>
      <c r="X9" s="46">
        <v>1</v>
      </c>
      <c r="Y9" s="46">
        <v>2</v>
      </c>
      <c r="Z9" s="52">
        <f t="shared" si="2"/>
        <v>5</v>
      </c>
      <c r="AA9" s="46">
        <v>2</v>
      </c>
      <c r="AB9" s="46">
        <v>2</v>
      </c>
      <c r="AC9" s="46">
        <v>1</v>
      </c>
      <c r="AD9" s="52">
        <f t="shared" si="3"/>
        <v>5</v>
      </c>
      <c r="AE9" s="45">
        <f t="shared" si="4"/>
        <v>48</v>
      </c>
      <c r="AK9" s="49"/>
      <c r="AL9" s="48" t="s">
        <v>66</v>
      </c>
      <c r="AM9" s="48">
        <v>3</v>
      </c>
    </row>
    <row r="10" spans="1:45" ht="15.75" x14ac:dyDescent="0.25">
      <c r="A10" s="29">
        <v>4</v>
      </c>
      <c r="B10" s="46">
        <v>1</v>
      </c>
      <c r="C10" s="46">
        <v>1</v>
      </c>
      <c r="D10" s="46">
        <v>1</v>
      </c>
      <c r="E10" s="46">
        <v>1</v>
      </c>
      <c r="F10" s="46">
        <v>1</v>
      </c>
      <c r="G10" s="46">
        <v>2</v>
      </c>
      <c r="H10" s="46">
        <v>2</v>
      </c>
      <c r="I10" s="46">
        <v>1</v>
      </c>
      <c r="J10" s="46">
        <v>1</v>
      </c>
      <c r="K10" s="46">
        <v>1</v>
      </c>
      <c r="L10" s="52">
        <f t="shared" si="0"/>
        <v>12</v>
      </c>
      <c r="M10" s="46">
        <v>1</v>
      </c>
      <c r="N10" s="46">
        <v>1</v>
      </c>
      <c r="O10" s="46">
        <v>1</v>
      </c>
      <c r="P10" s="46">
        <v>1</v>
      </c>
      <c r="Q10" s="46">
        <v>1</v>
      </c>
      <c r="R10" s="46">
        <v>1</v>
      </c>
      <c r="S10" s="46">
        <v>1</v>
      </c>
      <c r="T10" s="46">
        <v>1</v>
      </c>
      <c r="U10" s="46">
        <v>1</v>
      </c>
      <c r="V10" s="52">
        <f t="shared" si="1"/>
        <v>9</v>
      </c>
      <c r="W10" s="46">
        <v>1</v>
      </c>
      <c r="X10" s="46">
        <v>1</v>
      </c>
      <c r="Y10" s="46">
        <v>1</v>
      </c>
      <c r="Z10" s="52">
        <f t="shared" si="2"/>
        <v>3</v>
      </c>
      <c r="AA10" s="46">
        <v>1</v>
      </c>
      <c r="AB10" s="46">
        <v>1</v>
      </c>
      <c r="AC10" s="46">
        <v>1</v>
      </c>
      <c r="AD10" s="52">
        <f t="shared" si="3"/>
        <v>3</v>
      </c>
      <c r="AE10" s="45">
        <f t="shared" si="4"/>
        <v>27</v>
      </c>
      <c r="AK10" s="49"/>
      <c r="AL10" s="48" t="s">
        <v>67</v>
      </c>
      <c r="AM10" s="48">
        <v>4</v>
      </c>
    </row>
    <row r="11" spans="1:45" ht="15.75" x14ac:dyDescent="0.25">
      <c r="A11" s="29">
        <v>5</v>
      </c>
      <c r="B11" s="46">
        <v>2</v>
      </c>
      <c r="C11" s="46">
        <v>2</v>
      </c>
      <c r="D11" s="46">
        <v>1</v>
      </c>
      <c r="E11" s="46">
        <v>2</v>
      </c>
      <c r="F11" s="46">
        <v>1</v>
      </c>
      <c r="G11" s="46">
        <v>2</v>
      </c>
      <c r="H11" s="46">
        <v>2</v>
      </c>
      <c r="I11" s="46">
        <v>2</v>
      </c>
      <c r="J11" s="46">
        <v>2</v>
      </c>
      <c r="K11" s="46">
        <v>2</v>
      </c>
      <c r="L11" s="52">
        <f t="shared" si="0"/>
        <v>18</v>
      </c>
      <c r="M11" s="46">
        <v>2</v>
      </c>
      <c r="N11" s="46">
        <v>2</v>
      </c>
      <c r="O11" s="46">
        <v>1</v>
      </c>
      <c r="P11" s="46">
        <v>2</v>
      </c>
      <c r="Q11" s="46">
        <v>2</v>
      </c>
      <c r="R11" s="46">
        <v>2</v>
      </c>
      <c r="S11" s="46">
        <v>2</v>
      </c>
      <c r="T11" s="46">
        <v>2</v>
      </c>
      <c r="U11" s="46">
        <v>2</v>
      </c>
      <c r="V11" s="52">
        <f t="shared" si="1"/>
        <v>17</v>
      </c>
      <c r="W11" s="46">
        <v>2</v>
      </c>
      <c r="X11" s="46">
        <v>2</v>
      </c>
      <c r="Y11" s="46">
        <v>2</v>
      </c>
      <c r="Z11" s="52">
        <f t="shared" si="2"/>
        <v>6</v>
      </c>
      <c r="AA11" s="46">
        <v>1</v>
      </c>
      <c r="AB11" s="46">
        <v>2</v>
      </c>
      <c r="AC11" s="46">
        <v>2</v>
      </c>
      <c r="AD11" s="52">
        <f t="shared" si="3"/>
        <v>5</v>
      </c>
      <c r="AE11" s="45">
        <f t="shared" si="4"/>
        <v>46</v>
      </c>
      <c r="AK11" s="49"/>
      <c r="AL11" s="48"/>
      <c r="AM11" s="48"/>
    </row>
    <row r="12" spans="1:45" ht="15.75" x14ac:dyDescent="0.25">
      <c r="A12" s="29">
        <v>6</v>
      </c>
      <c r="B12" s="46">
        <v>2</v>
      </c>
      <c r="C12" s="46">
        <v>1</v>
      </c>
      <c r="D12" s="46">
        <v>3</v>
      </c>
      <c r="E12" s="46">
        <v>2</v>
      </c>
      <c r="F12" s="46">
        <v>2</v>
      </c>
      <c r="G12" s="46">
        <v>3</v>
      </c>
      <c r="H12" s="46">
        <v>2</v>
      </c>
      <c r="I12" s="46">
        <v>1</v>
      </c>
      <c r="J12" s="46">
        <v>2</v>
      </c>
      <c r="K12" s="46">
        <v>1</v>
      </c>
      <c r="L12" s="52">
        <f t="shared" si="0"/>
        <v>19</v>
      </c>
      <c r="M12" s="46">
        <v>2</v>
      </c>
      <c r="N12" s="46">
        <v>1</v>
      </c>
      <c r="O12" s="46">
        <v>2</v>
      </c>
      <c r="P12" s="46">
        <v>2</v>
      </c>
      <c r="Q12" s="46">
        <v>1</v>
      </c>
      <c r="R12" s="46">
        <v>3</v>
      </c>
      <c r="S12" s="46">
        <v>3</v>
      </c>
      <c r="T12" s="46">
        <v>2</v>
      </c>
      <c r="U12" s="46">
        <v>2</v>
      </c>
      <c r="V12" s="52">
        <f t="shared" si="1"/>
        <v>18</v>
      </c>
      <c r="W12" s="46">
        <v>1</v>
      </c>
      <c r="X12" s="46">
        <v>1</v>
      </c>
      <c r="Y12" s="46">
        <v>1</v>
      </c>
      <c r="Z12" s="52">
        <f t="shared" si="2"/>
        <v>3</v>
      </c>
      <c r="AA12" s="46">
        <v>2</v>
      </c>
      <c r="AB12" s="46">
        <v>2</v>
      </c>
      <c r="AC12" s="46">
        <v>2</v>
      </c>
      <c r="AD12" s="52">
        <f t="shared" si="3"/>
        <v>6</v>
      </c>
      <c r="AE12" s="45">
        <f t="shared" si="4"/>
        <v>46</v>
      </c>
    </row>
    <row r="13" spans="1:45" ht="15.75" x14ac:dyDescent="0.25">
      <c r="A13" s="29">
        <v>7</v>
      </c>
      <c r="B13" s="46">
        <v>3</v>
      </c>
      <c r="C13" s="46">
        <v>2</v>
      </c>
      <c r="D13" s="46">
        <v>2</v>
      </c>
      <c r="E13" s="46">
        <v>2</v>
      </c>
      <c r="F13" s="46">
        <v>2</v>
      </c>
      <c r="G13" s="46">
        <v>2</v>
      </c>
      <c r="H13" s="46">
        <v>2</v>
      </c>
      <c r="I13" s="46">
        <v>2</v>
      </c>
      <c r="J13" s="46">
        <v>3</v>
      </c>
      <c r="K13" s="46">
        <v>2</v>
      </c>
      <c r="L13" s="52">
        <f t="shared" si="0"/>
        <v>22</v>
      </c>
      <c r="M13" s="46">
        <v>3</v>
      </c>
      <c r="N13" s="46">
        <v>2</v>
      </c>
      <c r="O13" s="46">
        <v>2</v>
      </c>
      <c r="P13" s="46">
        <v>2</v>
      </c>
      <c r="Q13" s="46">
        <v>2</v>
      </c>
      <c r="R13" s="46">
        <v>4</v>
      </c>
      <c r="S13" s="46">
        <v>4</v>
      </c>
      <c r="T13" s="46">
        <v>3</v>
      </c>
      <c r="U13" s="46">
        <v>3</v>
      </c>
      <c r="V13" s="52">
        <f t="shared" si="1"/>
        <v>25</v>
      </c>
      <c r="W13" s="46">
        <v>3</v>
      </c>
      <c r="X13" s="46">
        <v>3</v>
      </c>
      <c r="Y13" s="46">
        <v>2</v>
      </c>
      <c r="Z13" s="52">
        <f t="shared" si="2"/>
        <v>8</v>
      </c>
      <c r="AA13" s="46">
        <v>4</v>
      </c>
      <c r="AB13" s="46">
        <v>3</v>
      </c>
      <c r="AC13" s="46">
        <v>3</v>
      </c>
      <c r="AD13" s="52">
        <f t="shared" si="3"/>
        <v>10</v>
      </c>
      <c r="AE13" s="45">
        <f t="shared" si="4"/>
        <v>65</v>
      </c>
    </row>
    <row r="14" spans="1:45" ht="15.75" x14ac:dyDescent="0.25">
      <c r="A14" s="29">
        <v>8</v>
      </c>
      <c r="B14" s="46">
        <v>2</v>
      </c>
      <c r="C14" s="46">
        <v>2</v>
      </c>
      <c r="D14" s="46">
        <v>3</v>
      </c>
      <c r="E14" s="46">
        <v>4</v>
      </c>
      <c r="F14" s="46">
        <v>3</v>
      </c>
      <c r="G14" s="46">
        <v>4</v>
      </c>
      <c r="H14" s="46">
        <v>4</v>
      </c>
      <c r="I14" s="46">
        <v>2</v>
      </c>
      <c r="J14" s="46">
        <v>2</v>
      </c>
      <c r="K14" s="46">
        <v>3</v>
      </c>
      <c r="L14" s="52">
        <f t="shared" si="0"/>
        <v>29</v>
      </c>
      <c r="M14" s="46">
        <v>1</v>
      </c>
      <c r="N14" s="46">
        <v>1</v>
      </c>
      <c r="O14" s="46">
        <v>1</v>
      </c>
      <c r="P14" s="46">
        <v>2</v>
      </c>
      <c r="Q14" s="46">
        <v>1</v>
      </c>
      <c r="R14" s="46">
        <v>1</v>
      </c>
      <c r="S14" s="46">
        <v>2</v>
      </c>
      <c r="T14" s="46">
        <v>2</v>
      </c>
      <c r="U14" s="46">
        <v>2</v>
      </c>
      <c r="V14" s="52">
        <f t="shared" si="1"/>
        <v>13</v>
      </c>
      <c r="W14" s="46">
        <v>3</v>
      </c>
      <c r="X14" s="46">
        <v>1</v>
      </c>
      <c r="Y14" s="46">
        <v>1</v>
      </c>
      <c r="Z14" s="52">
        <f t="shared" si="2"/>
        <v>5</v>
      </c>
      <c r="AA14" s="46">
        <v>2</v>
      </c>
      <c r="AB14" s="46">
        <v>1</v>
      </c>
      <c r="AC14" s="46">
        <v>3</v>
      </c>
      <c r="AD14" s="52">
        <f t="shared" si="3"/>
        <v>6</v>
      </c>
      <c r="AE14" s="45">
        <f t="shared" si="4"/>
        <v>53</v>
      </c>
    </row>
    <row r="15" spans="1:45" ht="15.75" x14ac:dyDescent="0.25">
      <c r="A15" s="29">
        <v>9</v>
      </c>
      <c r="B15" s="46">
        <v>2</v>
      </c>
      <c r="C15" s="46">
        <v>1</v>
      </c>
      <c r="D15" s="46">
        <v>3</v>
      </c>
      <c r="E15" s="46">
        <v>2</v>
      </c>
      <c r="F15" s="46">
        <v>2</v>
      </c>
      <c r="G15" s="46">
        <v>2</v>
      </c>
      <c r="H15" s="46">
        <v>2</v>
      </c>
      <c r="I15" s="46">
        <v>1</v>
      </c>
      <c r="J15" s="46">
        <v>2</v>
      </c>
      <c r="K15" s="46">
        <v>1</v>
      </c>
      <c r="L15" s="52">
        <f t="shared" si="0"/>
        <v>18</v>
      </c>
      <c r="M15" s="46">
        <v>2</v>
      </c>
      <c r="N15" s="46">
        <v>2</v>
      </c>
      <c r="O15" s="46">
        <v>3</v>
      </c>
      <c r="P15" s="46">
        <v>2</v>
      </c>
      <c r="Q15" s="46">
        <v>2</v>
      </c>
      <c r="R15" s="46">
        <v>2</v>
      </c>
      <c r="S15" s="46">
        <v>2</v>
      </c>
      <c r="T15" s="46">
        <v>2</v>
      </c>
      <c r="U15" s="46">
        <v>1</v>
      </c>
      <c r="V15" s="52">
        <f t="shared" si="1"/>
        <v>18</v>
      </c>
      <c r="W15" s="46">
        <v>2</v>
      </c>
      <c r="X15" s="46">
        <v>1</v>
      </c>
      <c r="Y15" s="46">
        <v>3</v>
      </c>
      <c r="Z15" s="52">
        <f t="shared" si="2"/>
        <v>6</v>
      </c>
      <c r="AA15" s="46">
        <v>1</v>
      </c>
      <c r="AB15" s="46">
        <v>2</v>
      </c>
      <c r="AC15" s="46">
        <v>1</v>
      </c>
      <c r="AD15" s="52">
        <f t="shared" si="3"/>
        <v>4</v>
      </c>
      <c r="AE15" s="45">
        <f t="shared" si="4"/>
        <v>46</v>
      </c>
    </row>
    <row r="16" spans="1:45" ht="21" x14ac:dyDescent="0.35">
      <c r="A16" s="29">
        <v>10</v>
      </c>
      <c r="B16" s="46">
        <v>1</v>
      </c>
      <c r="C16" s="46">
        <v>2</v>
      </c>
      <c r="D16" s="46">
        <v>1</v>
      </c>
      <c r="E16" s="46">
        <v>1</v>
      </c>
      <c r="F16" s="46">
        <v>1</v>
      </c>
      <c r="G16" s="46">
        <v>1</v>
      </c>
      <c r="H16" s="46">
        <v>2</v>
      </c>
      <c r="I16" s="46">
        <v>2</v>
      </c>
      <c r="J16" s="46">
        <v>2</v>
      </c>
      <c r="K16" s="46">
        <v>1</v>
      </c>
      <c r="L16" s="52">
        <f t="shared" si="0"/>
        <v>14</v>
      </c>
      <c r="M16" s="46">
        <v>1</v>
      </c>
      <c r="N16" s="46">
        <v>1</v>
      </c>
      <c r="O16" s="46">
        <v>1</v>
      </c>
      <c r="P16" s="46">
        <v>1</v>
      </c>
      <c r="Q16" s="46">
        <v>1</v>
      </c>
      <c r="R16" s="46">
        <v>1</v>
      </c>
      <c r="S16" s="46">
        <v>2</v>
      </c>
      <c r="T16" s="46">
        <v>2</v>
      </c>
      <c r="U16" s="46">
        <v>2</v>
      </c>
      <c r="V16" s="52">
        <f t="shared" si="1"/>
        <v>12</v>
      </c>
      <c r="W16" s="46">
        <v>1</v>
      </c>
      <c r="X16" s="46">
        <v>1</v>
      </c>
      <c r="Y16" s="46">
        <v>1</v>
      </c>
      <c r="Z16" s="52">
        <f t="shared" si="2"/>
        <v>3</v>
      </c>
      <c r="AA16" s="46">
        <v>1</v>
      </c>
      <c r="AB16" s="46">
        <v>2</v>
      </c>
      <c r="AC16" s="46">
        <v>1</v>
      </c>
      <c r="AD16" s="52">
        <f t="shared" si="3"/>
        <v>4</v>
      </c>
      <c r="AE16" s="45">
        <f t="shared" si="4"/>
        <v>33</v>
      </c>
      <c r="AI16" s="98" t="s">
        <v>75</v>
      </c>
      <c r="AJ16" s="98"/>
      <c r="AK16" s="98" t="s">
        <v>76</v>
      </c>
      <c r="AL16" s="98"/>
      <c r="AM16" s="98"/>
      <c r="AN16" s="98" t="s">
        <v>77</v>
      </c>
      <c r="AO16" s="98"/>
      <c r="AP16" s="98" t="s">
        <v>78</v>
      </c>
      <c r="AQ16" s="98"/>
      <c r="AR16" s="98"/>
      <c r="AS16" s="98"/>
    </row>
    <row r="17" spans="1:49" ht="21" x14ac:dyDescent="0.35">
      <c r="A17" s="29">
        <v>11</v>
      </c>
      <c r="B17" s="46">
        <v>2</v>
      </c>
      <c r="C17" s="46">
        <v>2</v>
      </c>
      <c r="D17" s="46">
        <v>1</v>
      </c>
      <c r="E17" s="46">
        <v>3</v>
      </c>
      <c r="F17" s="46">
        <v>3</v>
      </c>
      <c r="G17" s="46">
        <v>3</v>
      </c>
      <c r="H17" s="46">
        <v>3</v>
      </c>
      <c r="I17" s="46">
        <v>1</v>
      </c>
      <c r="J17" s="46">
        <v>3</v>
      </c>
      <c r="K17" s="46">
        <v>2</v>
      </c>
      <c r="L17" s="52">
        <f t="shared" si="0"/>
        <v>23</v>
      </c>
      <c r="M17" s="46">
        <v>1</v>
      </c>
      <c r="N17" s="46">
        <v>2</v>
      </c>
      <c r="O17" s="46">
        <v>2</v>
      </c>
      <c r="P17" s="46">
        <v>3</v>
      </c>
      <c r="Q17" s="46">
        <v>2</v>
      </c>
      <c r="R17" s="46">
        <v>3</v>
      </c>
      <c r="S17" s="46">
        <v>1</v>
      </c>
      <c r="T17" s="46">
        <v>2</v>
      </c>
      <c r="U17" s="46">
        <v>2</v>
      </c>
      <c r="V17" s="52">
        <f t="shared" si="1"/>
        <v>18</v>
      </c>
      <c r="W17" s="46">
        <v>3</v>
      </c>
      <c r="X17" s="46">
        <v>1</v>
      </c>
      <c r="Y17" s="46">
        <v>2</v>
      </c>
      <c r="Z17" s="52">
        <f t="shared" si="2"/>
        <v>6</v>
      </c>
      <c r="AA17" s="46">
        <v>2</v>
      </c>
      <c r="AB17" s="46">
        <v>2</v>
      </c>
      <c r="AC17" s="46">
        <v>2</v>
      </c>
      <c r="AD17" s="52">
        <f t="shared" si="3"/>
        <v>6</v>
      </c>
      <c r="AE17" s="45">
        <f t="shared" si="4"/>
        <v>53</v>
      </c>
      <c r="AI17" s="98" t="s">
        <v>79</v>
      </c>
      <c r="AJ17" s="98"/>
      <c r="AK17" s="98" t="s">
        <v>80</v>
      </c>
      <c r="AL17" s="98"/>
      <c r="AM17" s="98"/>
      <c r="AN17" s="98">
        <v>25</v>
      </c>
      <c r="AO17" s="98"/>
      <c r="AP17" s="99" t="s">
        <v>90</v>
      </c>
      <c r="AQ17" s="100"/>
      <c r="AR17" s="100"/>
      <c r="AS17" s="100"/>
    </row>
    <row r="18" spans="1:49" ht="21" x14ac:dyDescent="0.35">
      <c r="A18" s="29">
        <v>12</v>
      </c>
      <c r="B18" s="46">
        <v>2</v>
      </c>
      <c r="C18" s="46">
        <v>2</v>
      </c>
      <c r="D18" s="46">
        <v>2</v>
      </c>
      <c r="E18" s="46">
        <v>2</v>
      </c>
      <c r="F18" s="46">
        <v>2</v>
      </c>
      <c r="G18" s="46">
        <v>2</v>
      </c>
      <c r="H18" s="46">
        <v>2</v>
      </c>
      <c r="I18" s="46">
        <v>2</v>
      </c>
      <c r="J18" s="46">
        <v>2</v>
      </c>
      <c r="K18" s="46">
        <v>3</v>
      </c>
      <c r="L18" s="52">
        <f t="shared" si="0"/>
        <v>21</v>
      </c>
      <c r="M18" s="46">
        <v>3</v>
      </c>
      <c r="N18" s="46">
        <v>3</v>
      </c>
      <c r="O18" s="46">
        <v>1</v>
      </c>
      <c r="P18" s="46">
        <v>1</v>
      </c>
      <c r="Q18" s="46">
        <v>1</v>
      </c>
      <c r="R18" s="46">
        <v>4</v>
      </c>
      <c r="S18" s="46">
        <v>4</v>
      </c>
      <c r="T18" s="46">
        <v>4</v>
      </c>
      <c r="U18" s="46">
        <v>3</v>
      </c>
      <c r="V18" s="52">
        <f t="shared" si="1"/>
        <v>24</v>
      </c>
      <c r="W18" s="46">
        <v>1</v>
      </c>
      <c r="X18" s="46">
        <v>1</v>
      </c>
      <c r="Y18" s="46">
        <v>1</v>
      </c>
      <c r="Z18" s="52">
        <f t="shared" si="2"/>
        <v>3</v>
      </c>
      <c r="AA18" s="46">
        <v>1</v>
      </c>
      <c r="AB18" s="46">
        <v>1</v>
      </c>
      <c r="AC18" s="46">
        <v>1</v>
      </c>
      <c r="AD18" s="52">
        <f t="shared" si="3"/>
        <v>3</v>
      </c>
      <c r="AE18" s="45">
        <f t="shared" si="4"/>
        <v>51</v>
      </c>
      <c r="AI18" s="98" t="s">
        <v>82</v>
      </c>
      <c r="AJ18" s="98"/>
      <c r="AK18" s="98" t="s">
        <v>83</v>
      </c>
      <c r="AL18" s="98"/>
      <c r="AM18" s="98"/>
      <c r="AN18" s="101">
        <f>SUM(L68,V68,Z68,AD68)</f>
        <v>45.384166666666673</v>
      </c>
      <c r="AO18" s="101"/>
      <c r="AP18" s="100"/>
      <c r="AQ18" s="100"/>
      <c r="AR18" s="100"/>
      <c r="AS18" s="100"/>
    </row>
    <row r="19" spans="1:49" ht="21" x14ac:dyDescent="0.35">
      <c r="A19" s="29">
        <v>13</v>
      </c>
      <c r="B19" s="46">
        <v>2</v>
      </c>
      <c r="C19" s="46">
        <v>2</v>
      </c>
      <c r="D19" s="46">
        <v>2</v>
      </c>
      <c r="E19" s="46">
        <v>2</v>
      </c>
      <c r="F19" s="46">
        <v>2</v>
      </c>
      <c r="G19" s="46">
        <v>2</v>
      </c>
      <c r="H19" s="46">
        <v>2</v>
      </c>
      <c r="I19" s="46">
        <v>2</v>
      </c>
      <c r="J19" s="46">
        <v>2</v>
      </c>
      <c r="K19" s="46">
        <v>2</v>
      </c>
      <c r="L19" s="52">
        <f t="shared" si="0"/>
        <v>20</v>
      </c>
      <c r="M19" s="46">
        <v>2</v>
      </c>
      <c r="N19" s="46">
        <v>2</v>
      </c>
      <c r="O19" s="46">
        <v>2</v>
      </c>
      <c r="P19" s="46">
        <v>2</v>
      </c>
      <c r="Q19" s="46">
        <v>2</v>
      </c>
      <c r="R19" s="46">
        <v>2</v>
      </c>
      <c r="S19" s="46">
        <v>2</v>
      </c>
      <c r="T19" s="46">
        <v>2</v>
      </c>
      <c r="U19" s="46">
        <v>2</v>
      </c>
      <c r="V19" s="52">
        <f t="shared" si="1"/>
        <v>18</v>
      </c>
      <c r="W19" s="46">
        <v>2</v>
      </c>
      <c r="X19" s="46">
        <v>2</v>
      </c>
      <c r="Y19" s="46">
        <v>2</v>
      </c>
      <c r="Z19" s="52">
        <f t="shared" si="2"/>
        <v>6</v>
      </c>
      <c r="AA19" s="46">
        <v>2</v>
      </c>
      <c r="AB19" s="46">
        <v>2</v>
      </c>
      <c r="AC19" s="46">
        <v>2</v>
      </c>
      <c r="AD19" s="52">
        <f t="shared" si="3"/>
        <v>6</v>
      </c>
      <c r="AE19" s="45">
        <f t="shared" si="4"/>
        <v>50</v>
      </c>
      <c r="AI19" s="98" t="s">
        <v>88</v>
      </c>
      <c r="AJ19" s="98"/>
      <c r="AK19" s="98" t="s">
        <v>84</v>
      </c>
      <c r="AL19" s="98"/>
      <c r="AM19" s="98"/>
      <c r="AN19" s="101">
        <v>107.316389</v>
      </c>
      <c r="AO19" s="101"/>
      <c r="AP19" s="100"/>
      <c r="AQ19" s="100"/>
      <c r="AR19" s="100"/>
      <c r="AS19" s="100"/>
    </row>
    <row r="20" spans="1:49" ht="21" x14ac:dyDescent="0.35">
      <c r="A20" s="29">
        <v>14</v>
      </c>
      <c r="B20" s="46">
        <v>2</v>
      </c>
      <c r="C20" s="46">
        <v>2</v>
      </c>
      <c r="D20" s="46">
        <v>2</v>
      </c>
      <c r="E20" s="46">
        <v>2</v>
      </c>
      <c r="F20" s="46">
        <v>2</v>
      </c>
      <c r="G20" s="46">
        <v>2</v>
      </c>
      <c r="H20" s="46">
        <v>1</v>
      </c>
      <c r="I20" s="46">
        <v>1</v>
      </c>
      <c r="J20" s="46">
        <v>1</v>
      </c>
      <c r="K20" s="46">
        <v>1</v>
      </c>
      <c r="L20" s="52">
        <f t="shared" si="0"/>
        <v>16</v>
      </c>
      <c r="M20" s="46">
        <v>1</v>
      </c>
      <c r="N20" s="46">
        <v>1</v>
      </c>
      <c r="O20" s="46">
        <v>1</v>
      </c>
      <c r="P20" s="46">
        <v>1</v>
      </c>
      <c r="Q20" s="46">
        <v>1</v>
      </c>
      <c r="R20" s="46">
        <v>1</v>
      </c>
      <c r="S20" s="46">
        <v>1</v>
      </c>
      <c r="T20" s="46">
        <v>1</v>
      </c>
      <c r="U20" s="46">
        <v>1</v>
      </c>
      <c r="V20" s="52">
        <f t="shared" si="1"/>
        <v>9</v>
      </c>
      <c r="W20" s="46">
        <v>1</v>
      </c>
      <c r="X20" s="46">
        <v>1</v>
      </c>
      <c r="Y20" s="46">
        <v>1</v>
      </c>
      <c r="Z20" s="52">
        <f t="shared" si="2"/>
        <v>3</v>
      </c>
      <c r="AA20" s="46">
        <v>1</v>
      </c>
      <c r="AB20" s="46">
        <v>1</v>
      </c>
      <c r="AC20" s="46">
        <v>1</v>
      </c>
      <c r="AD20" s="52">
        <f t="shared" si="3"/>
        <v>3</v>
      </c>
      <c r="AE20" s="45">
        <f t="shared" si="4"/>
        <v>31</v>
      </c>
      <c r="AI20" s="98" t="s">
        <v>85</v>
      </c>
      <c r="AJ20" s="98"/>
      <c r="AK20" s="98" t="s">
        <v>86</v>
      </c>
      <c r="AL20" s="98"/>
      <c r="AM20" s="98"/>
      <c r="AN20" s="101">
        <f>(AN17/(AN17-1))*(1-AN18/AN19)</f>
        <v>0.60114519504772213</v>
      </c>
      <c r="AO20" s="101"/>
      <c r="AP20" s="100"/>
      <c r="AQ20" s="100"/>
      <c r="AR20" s="100"/>
      <c r="AS20" s="100"/>
    </row>
    <row r="21" spans="1:49" ht="15.75" x14ac:dyDescent="0.25">
      <c r="A21" s="29">
        <v>15</v>
      </c>
      <c r="B21" s="46">
        <v>2</v>
      </c>
      <c r="C21" s="46">
        <v>2</v>
      </c>
      <c r="D21" s="46">
        <v>1</v>
      </c>
      <c r="E21" s="46">
        <v>1</v>
      </c>
      <c r="F21" s="46">
        <v>1</v>
      </c>
      <c r="G21" s="46">
        <v>2</v>
      </c>
      <c r="H21" s="46">
        <v>2</v>
      </c>
      <c r="I21" s="46">
        <v>2</v>
      </c>
      <c r="J21" s="46">
        <v>2</v>
      </c>
      <c r="K21" s="46">
        <v>2</v>
      </c>
      <c r="L21" s="52">
        <f t="shared" si="0"/>
        <v>17</v>
      </c>
      <c r="M21" s="46">
        <v>2</v>
      </c>
      <c r="N21" s="46">
        <v>2</v>
      </c>
      <c r="O21" s="46">
        <v>1</v>
      </c>
      <c r="P21" s="46">
        <v>1</v>
      </c>
      <c r="Q21" s="46">
        <v>2</v>
      </c>
      <c r="R21" s="46">
        <v>2</v>
      </c>
      <c r="S21" s="46">
        <v>1</v>
      </c>
      <c r="T21" s="46">
        <v>1</v>
      </c>
      <c r="U21" s="46">
        <v>2</v>
      </c>
      <c r="V21" s="52">
        <f t="shared" si="1"/>
        <v>14</v>
      </c>
      <c r="W21" s="46">
        <v>2</v>
      </c>
      <c r="X21" s="46">
        <v>2</v>
      </c>
      <c r="Y21" s="46">
        <v>2</v>
      </c>
      <c r="Z21" s="52">
        <f t="shared" si="2"/>
        <v>6</v>
      </c>
      <c r="AA21" s="46">
        <v>2</v>
      </c>
      <c r="AB21" s="46">
        <v>1</v>
      </c>
      <c r="AC21" s="46">
        <v>1</v>
      </c>
      <c r="AD21" s="52">
        <f t="shared" si="3"/>
        <v>4</v>
      </c>
      <c r="AE21" s="45">
        <f t="shared" si="4"/>
        <v>41</v>
      </c>
    </row>
    <row r="22" spans="1:49" ht="15.75" x14ac:dyDescent="0.25">
      <c r="A22" s="29">
        <v>16</v>
      </c>
      <c r="B22" s="46">
        <v>2</v>
      </c>
      <c r="C22" s="46">
        <v>2</v>
      </c>
      <c r="D22" s="46">
        <v>2</v>
      </c>
      <c r="E22" s="46">
        <v>3</v>
      </c>
      <c r="F22" s="46">
        <v>2</v>
      </c>
      <c r="G22" s="46">
        <v>3</v>
      </c>
      <c r="H22" s="46">
        <v>2</v>
      </c>
      <c r="I22" s="46">
        <v>2</v>
      </c>
      <c r="J22" s="46">
        <v>2</v>
      </c>
      <c r="K22" s="46">
        <v>2</v>
      </c>
      <c r="L22" s="52">
        <f t="shared" si="0"/>
        <v>22</v>
      </c>
      <c r="M22" s="46">
        <v>2</v>
      </c>
      <c r="N22" s="46">
        <v>2</v>
      </c>
      <c r="O22" s="46">
        <v>2</v>
      </c>
      <c r="P22" s="46">
        <v>2</v>
      </c>
      <c r="Q22" s="46">
        <v>2</v>
      </c>
      <c r="R22" s="46">
        <v>3</v>
      </c>
      <c r="S22" s="46">
        <v>2</v>
      </c>
      <c r="T22" s="46">
        <v>3</v>
      </c>
      <c r="U22" s="46">
        <v>2</v>
      </c>
      <c r="V22" s="52">
        <f t="shared" si="1"/>
        <v>20</v>
      </c>
      <c r="W22" s="46">
        <v>2</v>
      </c>
      <c r="X22" s="46">
        <v>2</v>
      </c>
      <c r="Y22" s="46">
        <v>2</v>
      </c>
      <c r="Z22" s="52">
        <f t="shared" si="2"/>
        <v>6</v>
      </c>
      <c r="AA22" s="46">
        <v>2</v>
      </c>
      <c r="AB22" s="46">
        <v>2</v>
      </c>
      <c r="AC22" s="46">
        <v>2</v>
      </c>
      <c r="AD22" s="52">
        <f t="shared" si="3"/>
        <v>6</v>
      </c>
      <c r="AE22" s="45">
        <f t="shared" si="4"/>
        <v>54</v>
      </c>
    </row>
    <row r="23" spans="1:49" ht="15.75" x14ac:dyDescent="0.25">
      <c r="A23" s="29">
        <v>17</v>
      </c>
      <c r="B23" s="46">
        <v>2</v>
      </c>
      <c r="C23" s="46">
        <v>1</v>
      </c>
      <c r="D23" s="46">
        <v>2</v>
      </c>
      <c r="E23" s="46">
        <v>2</v>
      </c>
      <c r="F23" s="46">
        <v>2</v>
      </c>
      <c r="G23" s="46">
        <v>1</v>
      </c>
      <c r="H23" s="46">
        <v>2</v>
      </c>
      <c r="I23" s="46">
        <v>3</v>
      </c>
      <c r="J23" s="46">
        <v>3</v>
      </c>
      <c r="K23" s="46">
        <v>2</v>
      </c>
      <c r="L23" s="52">
        <f t="shared" si="0"/>
        <v>20</v>
      </c>
      <c r="M23" s="46">
        <v>2</v>
      </c>
      <c r="N23" s="46">
        <v>2</v>
      </c>
      <c r="O23" s="46">
        <v>2</v>
      </c>
      <c r="P23" s="46">
        <v>1</v>
      </c>
      <c r="Q23" s="46">
        <v>3</v>
      </c>
      <c r="R23" s="46">
        <v>4</v>
      </c>
      <c r="S23" s="46">
        <v>2</v>
      </c>
      <c r="T23" s="46">
        <v>3</v>
      </c>
      <c r="U23" s="46">
        <v>3</v>
      </c>
      <c r="V23" s="52">
        <f t="shared" si="1"/>
        <v>22</v>
      </c>
      <c r="W23" s="46">
        <v>1</v>
      </c>
      <c r="X23" s="46">
        <v>1</v>
      </c>
      <c r="Y23" s="46">
        <v>1</v>
      </c>
      <c r="Z23" s="52">
        <f t="shared" si="2"/>
        <v>3</v>
      </c>
      <c r="AA23" s="46">
        <v>2</v>
      </c>
      <c r="AB23" s="46">
        <v>3</v>
      </c>
      <c r="AC23" s="46">
        <v>2</v>
      </c>
      <c r="AD23" s="52">
        <f t="shared" si="3"/>
        <v>7</v>
      </c>
      <c r="AE23" s="45">
        <f t="shared" si="4"/>
        <v>52</v>
      </c>
      <c r="AU23" s="79" t="s">
        <v>92</v>
      </c>
      <c r="AV23" s="79" t="s">
        <v>93</v>
      </c>
      <c r="AW23" s="79" t="s">
        <v>94</v>
      </c>
    </row>
    <row r="24" spans="1:49" ht="15.75" x14ac:dyDescent="0.25">
      <c r="A24" s="29">
        <v>18</v>
      </c>
      <c r="B24" s="46">
        <v>3</v>
      </c>
      <c r="C24" s="46">
        <v>3</v>
      </c>
      <c r="D24" s="46">
        <v>3</v>
      </c>
      <c r="E24" s="46">
        <v>3</v>
      </c>
      <c r="F24" s="46">
        <v>3</v>
      </c>
      <c r="G24" s="46">
        <v>3</v>
      </c>
      <c r="H24" s="46">
        <v>3</v>
      </c>
      <c r="I24" s="46">
        <v>3</v>
      </c>
      <c r="J24" s="46">
        <v>3</v>
      </c>
      <c r="K24" s="46">
        <v>3</v>
      </c>
      <c r="L24" s="52">
        <f t="shared" si="0"/>
        <v>30</v>
      </c>
      <c r="M24" s="46">
        <v>3</v>
      </c>
      <c r="N24" s="46">
        <v>2</v>
      </c>
      <c r="O24" s="46">
        <v>2</v>
      </c>
      <c r="P24" s="46">
        <v>2</v>
      </c>
      <c r="Q24" s="46">
        <v>3</v>
      </c>
      <c r="R24" s="46">
        <v>3</v>
      </c>
      <c r="S24" s="46">
        <v>3</v>
      </c>
      <c r="T24" s="46">
        <v>2</v>
      </c>
      <c r="U24" s="46">
        <v>2</v>
      </c>
      <c r="V24" s="52">
        <f t="shared" si="1"/>
        <v>22</v>
      </c>
      <c r="W24" s="46">
        <v>3</v>
      </c>
      <c r="X24" s="46">
        <v>2</v>
      </c>
      <c r="Y24" s="46">
        <v>2</v>
      </c>
      <c r="Z24" s="52">
        <f t="shared" si="2"/>
        <v>7</v>
      </c>
      <c r="AA24" s="46">
        <v>2</v>
      </c>
      <c r="AB24" s="46">
        <v>2</v>
      </c>
      <c r="AC24" s="46">
        <v>2</v>
      </c>
      <c r="AD24" s="52">
        <f t="shared" si="3"/>
        <v>6</v>
      </c>
      <c r="AE24" s="45">
        <f t="shared" si="4"/>
        <v>65</v>
      </c>
      <c r="AU24" s="80">
        <v>1</v>
      </c>
      <c r="AV24" s="19">
        <v>2.02</v>
      </c>
      <c r="AW24" s="19" t="s">
        <v>65</v>
      </c>
    </row>
    <row r="25" spans="1:49" ht="15.75" x14ac:dyDescent="0.25">
      <c r="A25" s="29">
        <v>19</v>
      </c>
      <c r="B25" s="46">
        <v>2</v>
      </c>
      <c r="C25" s="46">
        <v>2</v>
      </c>
      <c r="D25" s="46">
        <v>2</v>
      </c>
      <c r="E25" s="46">
        <v>2</v>
      </c>
      <c r="F25" s="46">
        <v>2</v>
      </c>
      <c r="G25" s="46">
        <v>2</v>
      </c>
      <c r="H25" s="46">
        <v>2</v>
      </c>
      <c r="I25" s="46">
        <v>2</v>
      </c>
      <c r="J25" s="46">
        <v>2</v>
      </c>
      <c r="K25" s="46">
        <v>2</v>
      </c>
      <c r="L25" s="52">
        <f t="shared" si="0"/>
        <v>20</v>
      </c>
      <c r="M25" s="46">
        <v>2</v>
      </c>
      <c r="N25" s="46">
        <v>2</v>
      </c>
      <c r="O25" s="46">
        <v>2</v>
      </c>
      <c r="P25" s="46">
        <v>2</v>
      </c>
      <c r="Q25" s="46">
        <v>2</v>
      </c>
      <c r="R25" s="46">
        <v>2</v>
      </c>
      <c r="S25" s="46">
        <v>2</v>
      </c>
      <c r="T25" s="46">
        <v>2</v>
      </c>
      <c r="U25" s="46">
        <v>3</v>
      </c>
      <c r="V25" s="52">
        <f t="shared" si="1"/>
        <v>19</v>
      </c>
      <c r="W25" s="46">
        <v>2</v>
      </c>
      <c r="X25" s="46">
        <v>2</v>
      </c>
      <c r="Y25" s="46">
        <v>2</v>
      </c>
      <c r="Z25" s="52">
        <f t="shared" si="2"/>
        <v>6</v>
      </c>
      <c r="AA25" s="46">
        <v>2</v>
      </c>
      <c r="AB25" s="46">
        <v>2</v>
      </c>
      <c r="AC25" s="46">
        <v>2</v>
      </c>
      <c r="AD25" s="52">
        <f t="shared" si="3"/>
        <v>6</v>
      </c>
      <c r="AE25" s="45">
        <f t="shared" si="4"/>
        <v>51</v>
      </c>
      <c r="AU25" s="80">
        <v>2</v>
      </c>
      <c r="AV25" s="19">
        <v>1.82</v>
      </c>
      <c r="AW25" s="19" t="s">
        <v>65</v>
      </c>
    </row>
    <row r="26" spans="1:49" ht="15.75" x14ac:dyDescent="0.25">
      <c r="A26" s="29">
        <v>20</v>
      </c>
      <c r="B26" s="46">
        <v>2</v>
      </c>
      <c r="C26" s="46">
        <v>1</v>
      </c>
      <c r="D26" s="46">
        <v>1</v>
      </c>
      <c r="E26" s="46">
        <v>3</v>
      </c>
      <c r="F26" s="46">
        <v>2</v>
      </c>
      <c r="G26" s="46">
        <v>2</v>
      </c>
      <c r="H26" s="46">
        <v>2</v>
      </c>
      <c r="I26" s="46">
        <v>2</v>
      </c>
      <c r="J26" s="46">
        <v>3</v>
      </c>
      <c r="K26" s="46">
        <v>1</v>
      </c>
      <c r="L26" s="52">
        <f t="shared" si="0"/>
        <v>19</v>
      </c>
      <c r="M26" s="46">
        <v>1</v>
      </c>
      <c r="N26" s="46">
        <v>1</v>
      </c>
      <c r="O26" s="46">
        <v>1</v>
      </c>
      <c r="P26" s="46">
        <v>1</v>
      </c>
      <c r="Q26" s="46">
        <v>1</v>
      </c>
      <c r="R26" s="46">
        <v>2</v>
      </c>
      <c r="S26" s="46">
        <v>2</v>
      </c>
      <c r="T26" s="46">
        <v>2</v>
      </c>
      <c r="U26" s="46">
        <v>1</v>
      </c>
      <c r="V26" s="52">
        <f t="shared" si="1"/>
        <v>12</v>
      </c>
      <c r="W26" s="46">
        <v>1</v>
      </c>
      <c r="X26" s="46">
        <v>1</v>
      </c>
      <c r="Y26" s="46">
        <v>1</v>
      </c>
      <c r="Z26" s="52">
        <f t="shared" si="2"/>
        <v>3</v>
      </c>
      <c r="AA26" s="46">
        <v>1</v>
      </c>
      <c r="AB26" s="46">
        <v>2</v>
      </c>
      <c r="AC26" s="46">
        <v>1</v>
      </c>
      <c r="AD26" s="52">
        <f t="shared" si="3"/>
        <v>4</v>
      </c>
      <c r="AE26" s="45">
        <f t="shared" si="4"/>
        <v>38</v>
      </c>
      <c r="AU26" s="80">
        <v>3</v>
      </c>
      <c r="AV26" s="19">
        <v>1.9</v>
      </c>
      <c r="AW26" s="19" t="s">
        <v>65</v>
      </c>
    </row>
    <row r="27" spans="1:49" ht="15.75" x14ac:dyDescent="0.25">
      <c r="A27" s="29">
        <v>21</v>
      </c>
      <c r="B27" s="46">
        <v>2</v>
      </c>
      <c r="C27" s="46">
        <v>2</v>
      </c>
      <c r="D27" s="46">
        <v>2</v>
      </c>
      <c r="E27" s="46">
        <v>2</v>
      </c>
      <c r="F27" s="46">
        <v>2</v>
      </c>
      <c r="G27" s="46">
        <v>2</v>
      </c>
      <c r="H27" s="46">
        <v>2</v>
      </c>
      <c r="I27" s="46">
        <v>2</v>
      </c>
      <c r="J27" s="46">
        <v>2</v>
      </c>
      <c r="K27" s="46">
        <v>2</v>
      </c>
      <c r="L27" s="52">
        <f t="shared" si="0"/>
        <v>20</v>
      </c>
      <c r="M27" s="46">
        <v>2</v>
      </c>
      <c r="N27" s="46">
        <v>2</v>
      </c>
      <c r="O27" s="46">
        <v>2</v>
      </c>
      <c r="P27" s="46">
        <v>2</v>
      </c>
      <c r="Q27" s="46">
        <v>2</v>
      </c>
      <c r="R27" s="46">
        <v>2</v>
      </c>
      <c r="S27" s="46">
        <v>1</v>
      </c>
      <c r="T27" s="46">
        <v>2</v>
      </c>
      <c r="U27" s="46">
        <v>2</v>
      </c>
      <c r="V27" s="52">
        <f t="shared" si="1"/>
        <v>17</v>
      </c>
      <c r="W27" s="46">
        <v>2</v>
      </c>
      <c r="X27" s="46">
        <v>2</v>
      </c>
      <c r="Y27" s="46">
        <v>2</v>
      </c>
      <c r="Z27" s="52">
        <f t="shared" si="2"/>
        <v>6</v>
      </c>
      <c r="AA27" s="46">
        <v>2</v>
      </c>
      <c r="AB27" s="46">
        <v>2</v>
      </c>
      <c r="AC27" s="46">
        <v>2</v>
      </c>
      <c r="AD27" s="52">
        <f t="shared" si="3"/>
        <v>6</v>
      </c>
      <c r="AE27" s="45">
        <f t="shared" si="4"/>
        <v>49</v>
      </c>
      <c r="AU27" s="80">
        <v>4</v>
      </c>
      <c r="AV27" s="19">
        <v>2.0499999999999998</v>
      </c>
      <c r="AW27" s="19" t="s">
        <v>65</v>
      </c>
    </row>
    <row r="28" spans="1:49" ht="15.75" x14ac:dyDescent="0.25">
      <c r="A28" s="29">
        <v>22</v>
      </c>
      <c r="B28" s="46">
        <v>2</v>
      </c>
      <c r="C28" s="46">
        <v>2</v>
      </c>
      <c r="D28" s="46">
        <v>1</v>
      </c>
      <c r="E28" s="46">
        <v>2</v>
      </c>
      <c r="F28" s="46">
        <v>2</v>
      </c>
      <c r="G28" s="46">
        <v>3</v>
      </c>
      <c r="H28" s="46">
        <v>3</v>
      </c>
      <c r="I28" s="46">
        <v>3</v>
      </c>
      <c r="J28" s="46">
        <v>2</v>
      </c>
      <c r="K28" s="46">
        <v>2</v>
      </c>
      <c r="L28" s="52">
        <f t="shared" si="0"/>
        <v>22</v>
      </c>
      <c r="M28" s="46">
        <v>2</v>
      </c>
      <c r="N28" s="46">
        <v>2</v>
      </c>
      <c r="O28" s="46">
        <v>2</v>
      </c>
      <c r="P28" s="46">
        <v>3</v>
      </c>
      <c r="Q28" s="46">
        <v>4</v>
      </c>
      <c r="R28" s="46">
        <v>2</v>
      </c>
      <c r="S28" s="46">
        <v>4</v>
      </c>
      <c r="T28" s="46">
        <v>4</v>
      </c>
      <c r="U28" s="46">
        <v>2</v>
      </c>
      <c r="V28" s="52">
        <f t="shared" si="1"/>
        <v>25</v>
      </c>
      <c r="W28" s="46">
        <v>2</v>
      </c>
      <c r="X28" s="46">
        <v>2</v>
      </c>
      <c r="Y28" s="46">
        <v>4</v>
      </c>
      <c r="Z28" s="52">
        <f t="shared" si="2"/>
        <v>8</v>
      </c>
      <c r="AA28" s="46">
        <v>4</v>
      </c>
      <c r="AB28" s="46">
        <v>4</v>
      </c>
      <c r="AC28" s="46">
        <v>4</v>
      </c>
      <c r="AD28" s="52">
        <f t="shared" si="3"/>
        <v>12</v>
      </c>
      <c r="AE28" s="45">
        <f t="shared" si="4"/>
        <v>67</v>
      </c>
      <c r="AU28" s="80">
        <v>5</v>
      </c>
      <c r="AV28" s="19">
        <v>1.92</v>
      </c>
      <c r="AW28" s="19" t="s">
        <v>65</v>
      </c>
    </row>
    <row r="29" spans="1:49" ht="15.75" x14ac:dyDescent="0.25">
      <c r="A29" s="29">
        <v>23</v>
      </c>
      <c r="B29" s="46">
        <v>2</v>
      </c>
      <c r="C29" s="46">
        <v>2</v>
      </c>
      <c r="D29" s="46">
        <v>2</v>
      </c>
      <c r="E29" s="46">
        <v>3</v>
      </c>
      <c r="F29" s="46">
        <v>3</v>
      </c>
      <c r="G29" s="46">
        <v>2</v>
      </c>
      <c r="H29" s="46">
        <v>3</v>
      </c>
      <c r="I29" s="46">
        <v>2</v>
      </c>
      <c r="J29" s="46">
        <v>2</v>
      </c>
      <c r="K29" s="46">
        <v>2</v>
      </c>
      <c r="L29" s="52">
        <f t="shared" si="0"/>
        <v>23</v>
      </c>
      <c r="M29" s="46">
        <v>3</v>
      </c>
      <c r="N29" s="46">
        <v>1</v>
      </c>
      <c r="O29" s="46">
        <v>3</v>
      </c>
      <c r="P29" s="46">
        <v>2</v>
      </c>
      <c r="Q29" s="46">
        <v>2</v>
      </c>
      <c r="R29" s="46">
        <v>3</v>
      </c>
      <c r="S29" s="46">
        <v>3</v>
      </c>
      <c r="T29" s="46">
        <v>3</v>
      </c>
      <c r="U29" s="46">
        <v>3</v>
      </c>
      <c r="V29" s="52">
        <f t="shared" si="1"/>
        <v>23</v>
      </c>
      <c r="W29" s="46">
        <v>2</v>
      </c>
      <c r="X29" s="46">
        <v>2</v>
      </c>
      <c r="Y29" s="46">
        <v>2</v>
      </c>
      <c r="Z29" s="52">
        <f t="shared" si="2"/>
        <v>6</v>
      </c>
      <c r="AA29" s="46">
        <v>3</v>
      </c>
      <c r="AB29" s="46">
        <v>3</v>
      </c>
      <c r="AC29" s="46">
        <v>2</v>
      </c>
      <c r="AD29" s="52">
        <f t="shared" si="3"/>
        <v>8</v>
      </c>
      <c r="AE29" s="45">
        <f t="shared" si="4"/>
        <v>60</v>
      </c>
      <c r="AU29" s="80">
        <v>6</v>
      </c>
      <c r="AV29" s="19">
        <v>2.08</v>
      </c>
      <c r="AW29" s="19" t="s">
        <v>65</v>
      </c>
    </row>
    <row r="30" spans="1:49" ht="15.75" x14ac:dyDescent="0.25">
      <c r="A30" s="29">
        <v>24</v>
      </c>
      <c r="B30" s="46">
        <v>2</v>
      </c>
      <c r="C30" s="46">
        <v>2</v>
      </c>
      <c r="D30" s="46">
        <v>2</v>
      </c>
      <c r="E30" s="46">
        <v>2</v>
      </c>
      <c r="F30" s="46">
        <v>2</v>
      </c>
      <c r="G30" s="46">
        <v>2</v>
      </c>
      <c r="H30" s="46">
        <v>2</v>
      </c>
      <c r="I30" s="46">
        <v>2</v>
      </c>
      <c r="J30" s="46">
        <v>2</v>
      </c>
      <c r="K30" s="46">
        <v>1</v>
      </c>
      <c r="L30" s="52">
        <f t="shared" si="0"/>
        <v>19</v>
      </c>
      <c r="M30" s="46">
        <v>2</v>
      </c>
      <c r="N30" s="46">
        <v>2</v>
      </c>
      <c r="O30" s="46">
        <v>1</v>
      </c>
      <c r="P30" s="46">
        <v>2</v>
      </c>
      <c r="Q30" s="46">
        <v>2</v>
      </c>
      <c r="R30" s="46">
        <v>2</v>
      </c>
      <c r="S30" s="46">
        <v>3</v>
      </c>
      <c r="T30" s="46">
        <v>3</v>
      </c>
      <c r="U30" s="46">
        <v>3</v>
      </c>
      <c r="V30" s="52">
        <f t="shared" si="1"/>
        <v>20</v>
      </c>
      <c r="W30" s="46">
        <v>2</v>
      </c>
      <c r="X30" s="46">
        <v>2</v>
      </c>
      <c r="Y30" s="46">
        <v>2</v>
      </c>
      <c r="Z30" s="52">
        <f t="shared" si="2"/>
        <v>6</v>
      </c>
      <c r="AA30" s="46">
        <v>2</v>
      </c>
      <c r="AB30" s="46">
        <v>3</v>
      </c>
      <c r="AC30" s="46">
        <v>2</v>
      </c>
      <c r="AD30" s="52">
        <f t="shared" si="3"/>
        <v>7</v>
      </c>
      <c r="AE30" s="45">
        <f t="shared" si="4"/>
        <v>52</v>
      </c>
      <c r="AU30" s="80">
        <v>7</v>
      </c>
      <c r="AV30" s="19">
        <v>2.2200000000000002</v>
      </c>
      <c r="AW30" s="19" t="s">
        <v>65</v>
      </c>
    </row>
    <row r="31" spans="1:49" ht="15.75" x14ac:dyDescent="0.25">
      <c r="A31" s="29">
        <v>25</v>
      </c>
      <c r="B31" s="46">
        <v>1</v>
      </c>
      <c r="C31" s="46">
        <v>1</v>
      </c>
      <c r="D31" s="46">
        <v>1</v>
      </c>
      <c r="E31" s="46">
        <v>2</v>
      </c>
      <c r="F31" s="46">
        <v>2</v>
      </c>
      <c r="G31" s="46">
        <v>3</v>
      </c>
      <c r="H31" s="46">
        <v>2</v>
      </c>
      <c r="I31" s="46">
        <v>1</v>
      </c>
      <c r="J31" s="46">
        <v>1</v>
      </c>
      <c r="K31" s="46">
        <v>2</v>
      </c>
      <c r="L31" s="52">
        <f t="shared" si="0"/>
        <v>16</v>
      </c>
      <c r="M31" s="46">
        <v>2</v>
      </c>
      <c r="N31" s="46">
        <v>2</v>
      </c>
      <c r="O31" s="46">
        <v>1</v>
      </c>
      <c r="P31" s="46">
        <v>2</v>
      </c>
      <c r="Q31" s="46">
        <v>3</v>
      </c>
      <c r="R31" s="46">
        <v>4</v>
      </c>
      <c r="S31" s="46">
        <v>3</v>
      </c>
      <c r="T31" s="46">
        <v>1</v>
      </c>
      <c r="U31" s="46">
        <v>2</v>
      </c>
      <c r="V31" s="52">
        <f t="shared" si="1"/>
        <v>20</v>
      </c>
      <c r="W31" s="46">
        <v>3</v>
      </c>
      <c r="X31" s="46">
        <v>1</v>
      </c>
      <c r="Y31" s="46">
        <v>2</v>
      </c>
      <c r="Z31" s="52">
        <f t="shared" si="2"/>
        <v>6</v>
      </c>
      <c r="AA31" s="46">
        <v>2</v>
      </c>
      <c r="AB31" s="46">
        <v>2</v>
      </c>
      <c r="AC31" s="46">
        <v>2</v>
      </c>
      <c r="AD31" s="52">
        <f t="shared" si="3"/>
        <v>6</v>
      </c>
      <c r="AE31" s="45">
        <f t="shared" si="4"/>
        <v>48</v>
      </c>
      <c r="AU31" s="80">
        <v>8</v>
      </c>
      <c r="AV31" s="19">
        <v>1.97</v>
      </c>
      <c r="AW31" s="19" t="s">
        <v>65</v>
      </c>
    </row>
    <row r="32" spans="1:49" ht="15.75" x14ac:dyDescent="0.25">
      <c r="A32" s="29">
        <v>26</v>
      </c>
      <c r="B32" s="46">
        <v>2</v>
      </c>
      <c r="C32" s="46">
        <v>2</v>
      </c>
      <c r="D32" s="46">
        <v>2</v>
      </c>
      <c r="E32" s="46">
        <v>2</v>
      </c>
      <c r="F32" s="46">
        <v>2</v>
      </c>
      <c r="G32" s="46">
        <v>2</v>
      </c>
      <c r="H32" s="46">
        <v>2</v>
      </c>
      <c r="I32" s="46">
        <v>2</v>
      </c>
      <c r="J32" s="46">
        <v>2</v>
      </c>
      <c r="K32" s="46">
        <v>2</v>
      </c>
      <c r="L32" s="52">
        <f t="shared" si="0"/>
        <v>20</v>
      </c>
      <c r="M32" s="46">
        <v>2</v>
      </c>
      <c r="N32" s="46">
        <v>2</v>
      </c>
      <c r="O32" s="46">
        <v>2</v>
      </c>
      <c r="P32" s="46">
        <v>2</v>
      </c>
      <c r="Q32" s="46">
        <v>2</v>
      </c>
      <c r="R32" s="46">
        <v>3</v>
      </c>
      <c r="S32" s="46">
        <v>2</v>
      </c>
      <c r="T32" s="46">
        <v>2</v>
      </c>
      <c r="U32" s="46">
        <v>2</v>
      </c>
      <c r="V32" s="52">
        <f t="shared" si="1"/>
        <v>19</v>
      </c>
      <c r="W32" s="46">
        <v>2</v>
      </c>
      <c r="X32" s="46">
        <v>2</v>
      </c>
      <c r="Y32" s="46">
        <v>2</v>
      </c>
      <c r="Z32" s="52">
        <f t="shared" si="2"/>
        <v>6</v>
      </c>
      <c r="AA32" s="46">
        <v>2</v>
      </c>
      <c r="AB32" s="46">
        <v>2</v>
      </c>
      <c r="AC32" s="46">
        <v>2</v>
      </c>
      <c r="AD32" s="52">
        <f t="shared" si="3"/>
        <v>6</v>
      </c>
      <c r="AE32" s="45">
        <f t="shared" si="4"/>
        <v>51</v>
      </c>
      <c r="AU32" s="80">
        <v>9</v>
      </c>
      <c r="AV32" s="19">
        <v>2</v>
      </c>
      <c r="AW32" s="19" t="s">
        <v>65</v>
      </c>
    </row>
    <row r="33" spans="1:49" ht="15.75" x14ac:dyDescent="0.25">
      <c r="A33" s="29">
        <v>27</v>
      </c>
      <c r="B33" s="46">
        <v>2</v>
      </c>
      <c r="C33" s="46">
        <v>2</v>
      </c>
      <c r="D33" s="46">
        <v>2</v>
      </c>
      <c r="E33" s="46">
        <v>2</v>
      </c>
      <c r="F33" s="46">
        <v>2</v>
      </c>
      <c r="G33" s="46">
        <v>2</v>
      </c>
      <c r="H33" s="46">
        <v>2</v>
      </c>
      <c r="I33" s="46">
        <v>2</v>
      </c>
      <c r="J33" s="46">
        <v>2</v>
      </c>
      <c r="K33" s="46">
        <v>2</v>
      </c>
      <c r="L33" s="52">
        <f t="shared" si="0"/>
        <v>20</v>
      </c>
      <c r="M33" s="46">
        <v>2</v>
      </c>
      <c r="N33" s="46">
        <v>2</v>
      </c>
      <c r="O33" s="46">
        <v>2</v>
      </c>
      <c r="P33" s="46">
        <v>2</v>
      </c>
      <c r="Q33" s="46">
        <v>2</v>
      </c>
      <c r="R33" s="46">
        <v>2</v>
      </c>
      <c r="S33" s="46">
        <v>2</v>
      </c>
      <c r="T33" s="46">
        <v>2</v>
      </c>
      <c r="U33" s="46">
        <v>2</v>
      </c>
      <c r="V33" s="52">
        <f t="shared" si="1"/>
        <v>18</v>
      </c>
      <c r="W33" s="46">
        <v>2</v>
      </c>
      <c r="X33" s="46">
        <v>2</v>
      </c>
      <c r="Y33" s="46">
        <v>2</v>
      </c>
      <c r="Z33" s="52">
        <f t="shared" si="2"/>
        <v>6</v>
      </c>
      <c r="AA33" s="46">
        <v>2</v>
      </c>
      <c r="AB33" s="46">
        <v>2</v>
      </c>
      <c r="AC33" s="46">
        <v>1</v>
      </c>
      <c r="AD33" s="52">
        <f t="shared" si="3"/>
        <v>5</v>
      </c>
      <c r="AE33" s="45">
        <f t="shared" si="4"/>
        <v>49</v>
      </c>
      <c r="AU33" s="80">
        <v>10</v>
      </c>
      <c r="AV33" s="19">
        <v>1.8</v>
      </c>
      <c r="AW33" s="19" t="s">
        <v>65</v>
      </c>
    </row>
    <row r="34" spans="1:49" ht="15.75" x14ac:dyDescent="0.25">
      <c r="A34" s="29">
        <v>28</v>
      </c>
      <c r="B34" s="46">
        <v>3</v>
      </c>
      <c r="C34" s="46">
        <v>3</v>
      </c>
      <c r="D34" s="46">
        <v>1</v>
      </c>
      <c r="E34" s="46">
        <v>3</v>
      </c>
      <c r="F34" s="46">
        <v>2</v>
      </c>
      <c r="G34" s="46">
        <v>2</v>
      </c>
      <c r="H34" s="46">
        <v>3</v>
      </c>
      <c r="I34" s="46">
        <v>3</v>
      </c>
      <c r="J34" s="46">
        <v>3</v>
      </c>
      <c r="K34" s="46">
        <v>2</v>
      </c>
      <c r="L34" s="52">
        <f t="shared" si="0"/>
        <v>25</v>
      </c>
      <c r="M34" s="46">
        <v>2</v>
      </c>
      <c r="N34" s="46">
        <v>2</v>
      </c>
      <c r="O34" s="46">
        <v>2</v>
      </c>
      <c r="P34" s="46">
        <v>2</v>
      </c>
      <c r="Q34" s="46">
        <v>3</v>
      </c>
      <c r="R34" s="46">
        <v>2</v>
      </c>
      <c r="S34" s="46">
        <v>3</v>
      </c>
      <c r="T34" s="46">
        <v>3</v>
      </c>
      <c r="U34" s="46">
        <v>2</v>
      </c>
      <c r="V34" s="52">
        <f t="shared" si="1"/>
        <v>21</v>
      </c>
      <c r="W34" s="46">
        <v>2</v>
      </c>
      <c r="X34" s="46">
        <v>2</v>
      </c>
      <c r="Y34" s="46">
        <v>3</v>
      </c>
      <c r="Z34" s="52">
        <f t="shared" si="2"/>
        <v>7</v>
      </c>
      <c r="AA34" s="46">
        <v>2</v>
      </c>
      <c r="AB34" s="46">
        <v>2</v>
      </c>
      <c r="AC34" s="46">
        <v>2</v>
      </c>
      <c r="AD34" s="52">
        <f t="shared" si="3"/>
        <v>6</v>
      </c>
      <c r="AE34" s="45">
        <f t="shared" si="4"/>
        <v>59</v>
      </c>
      <c r="AU34" s="80">
        <v>11</v>
      </c>
      <c r="AV34" s="19">
        <v>1.88</v>
      </c>
      <c r="AW34" s="19" t="s">
        <v>65</v>
      </c>
    </row>
    <row r="35" spans="1:49" ht="15.75" x14ac:dyDescent="0.25">
      <c r="A35" s="29">
        <v>29</v>
      </c>
      <c r="B35" s="46">
        <v>1</v>
      </c>
      <c r="C35" s="46">
        <v>1</v>
      </c>
      <c r="D35" s="46">
        <v>1</v>
      </c>
      <c r="E35" s="46">
        <v>1</v>
      </c>
      <c r="F35" s="46">
        <v>1</v>
      </c>
      <c r="G35" s="46">
        <v>1</v>
      </c>
      <c r="H35" s="46">
        <v>1</v>
      </c>
      <c r="I35" s="46">
        <v>1</v>
      </c>
      <c r="J35" s="46">
        <v>1</v>
      </c>
      <c r="K35" s="46">
        <v>1</v>
      </c>
      <c r="L35" s="52">
        <f t="shared" si="0"/>
        <v>10</v>
      </c>
      <c r="M35" s="46">
        <v>3</v>
      </c>
      <c r="N35" s="46">
        <v>1</v>
      </c>
      <c r="O35" s="46">
        <v>1</v>
      </c>
      <c r="P35" s="46">
        <v>1</v>
      </c>
      <c r="Q35" s="46">
        <v>1</v>
      </c>
      <c r="R35" s="46">
        <v>3</v>
      </c>
      <c r="S35" s="46">
        <v>3</v>
      </c>
      <c r="T35" s="46">
        <v>3</v>
      </c>
      <c r="U35" s="46">
        <v>1</v>
      </c>
      <c r="V35" s="52">
        <f t="shared" si="1"/>
        <v>17</v>
      </c>
      <c r="W35" s="46">
        <v>1</v>
      </c>
      <c r="X35" s="46">
        <v>1</v>
      </c>
      <c r="Y35" s="46">
        <v>1</v>
      </c>
      <c r="Z35" s="52">
        <f t="shared" si="2"/>
        <v>3</v>
      </c>
      <c r="AA35" s="46">
        <v>1</v>
      </c>
      <c r="AB35" s="46">
        <v>1</v>
      </c>
      <c r="AC35" s="46">
        <v>1</v>
      </c>
      <c r="AD35" s="52">
        <f t="shared" si="3"/>
        <v>3</v>
      </c>
      <c r="AE35" s="45">
        <f t="shared" si="4"/>
        <v>33</v>
      </c>
      <c r="AU35" s="80">
        <v>12</v>
      </c>
      <c r="AV35" s="19">
        <v>1.77</v>
      </c>
      <c r="AW35" s="19" t="s">
        <v>64</v>
      </c>
    </row>
    <row r="36" spans="1:49" ht="15.75" x14ac:dyDescent="0.25">
      <c r="A36" s="29">
        <v>30</v>
      </c>
      <c r="B36" s="46">
        <v>2</v>
      </c>
      <c r="C36" s="46">
        <v>2</v>
      </c>
      <c r="D36" s="46">
        <v>2</v>
      </c>
      <c r="E36" s="46">
        <v>2</v>
      </c>
      <c r="F36" s="46">
        <v>2</v>
      </c>
      <c r="G36" s="46">
        <v>2</v>
      </c>
      <c r="H36" s="46">
        <v>2</v>
      </c>
      <c r="I36" s="46">
        <v>2</v>
      </c>
      <c r="J36" s="46">
        <v>2</v>
      </c>
      <c r="K36" s="46">
        <v>2</v>
      </c>
      <c r="L36" s="52">
        <f t="shared" si="0"/>
        <v>20</v>
      </c>
      <c r="M36" s="46">
        <v>1</v>
      </c>
      <c r="N36" s="46">
        <v>1</v>
      </c>
      <c r="O36" s="46">
        <v>1</v>
      </c>
      <c r="P36" s="46">
        <v>1</v>
      </c>
      <c r="Q36" s="46">
        <v>2</v>
      </c>
      <c r="R36" s="46">
        <v>1</v>
      </c>
      <c r="S36" s="46">
        <v>2</v>
      </c>
      <c r="T36" s="46">
        <v>2</v>
      </c>
      <c r="U36" s="46">
        <v>2</v>
      </c>
      <c r="V36" s="52">
        <f t="shared" si="1"/>
        <v>13</v>
      </c>
      <c r="W36" s="46">
        <v>1</v>
      </c>
      <c r="X36" s="46">
        <v>1</v>
      </c>
      <c r="Y36" s="46">
        <v>1</v>
      </c>
      <c r="Z36" s="52">
        <f t="shared" si="2"/>
        <v>3</v>
      </c>
      <c r="AA36" s="46">
        <v>2</v>
      </c>
      <c r="AB36" s="46">
        <v>2</v>
      </c>
      <c r="AC36" s="46">
        <v>2</v>
      </c>
      <c r="AD36" s="52">
        <f t="shared" si="3"/>
        <v>6</v>
      </c>
      <c r="AE36" s="45">
        <f t="shared" si="4"/>
        <v>42</v>
      </c>
      <c r="AU36" s="80">
        <v>13</v>
      </c>
      <c r="AV36" s="19">
        <v>1.75</v>
      </c>
      <c r="AW36" s="19" t="s">
        <v>64</v>
      </c>
    </row>
    <row r="37" spans="1:49" ht="15.75" x14ac:dyDescent="0.25">
      <c r="A37" s="29">
        <v>31</v>
      </c>
      <c r="B37" s="46">
        <v>2</v>
      </c>
      <c r="C37" s="46">
        <v>1</v>
      </c>
      <c r="D37" s="46">
        <v>1</v>
      </c>
      <c r="E37" s="46">
        <v>1</v>
      </c>
      <c r="F37" s="46">
        <v>1</v>
      </c>
      <c r="G37" s="46">
        <v>2</v>
      </c>
      <c r="H37" s="46">
        <v>2</v>
      </c>
      <c r="I37" s="46">
        <v>2</v>
      </c>
      <c r="J37" s="46">
        <v>1</v>
      </c>
      <c r="K37" s="46">
        <v>1</v>
      </c>
      <c r="L37" s="52">
        <f t="shared" si="0"/>
        <v>14</v>
      </c>
      <c r="M37" s="46">
        <v>2</v>
      </c>
      <c r="N37" s="46">
        <v>1</v>
      </c>
      <c r="O37" s="46">
        <v>2</v>
      </c>
      <c r="P37" s="46">
        <v>2</v>
      </c>
      <c r="Q37" s="46">
        <v>2</v>
      </c>
      <c r="R37" s="46">
        <v>3</v>
      </c>
      <c r="S37" s="46">
        <v>3</v>
      </c>
      <c r="T37" s="46">
        <v>4</v>
      </c>
      <c r="U37" s="46">
        <v>3</v>
      </c>
      <c r="V37" s="52">
        <f t="shared" si="1"/>
        <v>22</v>
      </c>
      <c r="W37" s="46">
        <v>1</v>
      </c>
      <c r="X37" s="46">
        <v>1</v>
      </c>
      <c r="Y37" s="46">
        <v>1</v>
      </c>
      <c r="Z37" s="52">
        <f t="shared" si="2"/>
        <v>3</v>
      </c>
      <c r="AA37" s="46">
        <v>1</v>
      </c>
      <c r="AB37" s="46">
        <v>2</v>
      </c>
      <c r="AC37" s="46">
        <v>2</v>
      </c>
      <c r="AD37" s="52">
        <f t="shared" si="3"/>
        <v>5</v>
      </c>
      <c r="AE37" s="45">
        <f t="shared" si="4"/>
        <v>44</v>
      </c>
      <c r="AU37" s="80">
        <v>14</v>
      </c>
      <c r="AV37" s="19">
        <v>1.72</v>
      </c>
      <c r="AW37" s="19" t="s">
        <v>64</v>
      </c>
    </row>
    <row r="38" spans="1:49" ht="15.75" x14ac:dyDescent="0.25">
      <c r="A38" s="29">
        <v>32</v>
      </c>
      <c r="B38" s="46">
        <v>2</v>
      </c>
      <c r="C38" s="46">
        <v>2</v>
      </c>
      <c r="D38" s="46">
        <v>3</v>
      </c>
      <c r="E38" s="46">
        <v>3</v>
      </c>
      <c r="F38" s="46">
        <v>2</v>
      </c>
      <c r="G38" s="46">
        <v>4</v>
      </c>
      <c r="H38" s="46">
        <v>2</v>
      </c>
      <c r="I38" s="46">
        <v>2</v>
      </c>
      <c r="J38" s="46">
        <v>4</v>
      </c>
      <c r="K38" s="46">
        <v>2</v>
      </c>
      <c r="L38" s="52">
        <f t="shared" si="0"/>
        <v>26</v>
      </c>
      <c r="M38" s="46">
        <v>4</v>
      </c>
      <c r="N38" s="46">
        <v>3</v>
      </c>
      <c r="O38" s="46">
        <v>3</v>
      </c>
      <c r="P38" s="46">
        <v>3</v>
      </c>
      <c r="Q38" s="46">
        <v>2</v>
      </c>
      <c r="R38" s="46">
        <v>2</v>
      </c>
      <c r="S38" s="46">
        <v>3</v>
      </c>
      <c r="T38" s="46">
        <v>3</v>
      </c>
      <c r="U38" s="46">
        <v>4</v>
      </c>
      <c r="V38" s="52">
        <f t="shared" si="1"/>
        <v>27</v>
      </c>
      <c r="W38" s="46">
        <v>1</v>
      </c>
      <c r="X38" s="46">
        <v>2</v>
      </c>
      <c r="Y38" s="46">
        <v>2</v>
      </c>
      <c r="Z38" s="52">
        <f t="shared" si="2"/>
        <v>5</v>
      </c>
      <c r="AA38" s="46">
        <v>2</v>
      </c>
      <c r="AB38" s="46">
        <v>3</v>
      </c>
      <c r="AC38" s="46">
        <v>3</v>
      </c>
      <c r="AD38" s="52">
        <f t="shared" si="3"/>
        <v>8</v>
      </c>
      <c r="AE38" s="45">
        <f t="shared" si="4"/>
        <v>66</v>
      </c>
      <c r="AU38" s="80">
        <v>15</v>
      </c>
      <c r="AV38" s="19">
        <v>1.93</v>
      </c>
      <c r="AW38" s="19" t="s">
        <v>65</v>
      </c>
    </row>
    <row r="39" spans="1:49" ht="15.75" x14ac:dyDescent="0.25">
      <c r="A39" s="29">
        <v>33</v>
      </c>
      <c r="B39" s="46">
        <v>2</v>
      </c>
      <c r="C39" s="46">
        <v>1</v>
      </c>
      <c r="D39" s="46">
        <v>2</v>
      </c>
      <c r="E39" s="46">
        <v>2</v>
      </c>
      <c r="F39" s="46">
        <v>2</v>
      </c>
      <c r="G39" s="46">
        <v>2</v>
      </c>
      <c r="H39" s="46">
        <v>3</v>
      </c>
      <c r="I39" s="46">
        <v>2</v>
      </c>
      <c r="J39" s="46">
        <v>2</v>
      </c>
      <c r="K39" s="46">
        <v>2</v>
      </c>
      <c r="L39" s="52">
        <f t="shared" si="0"/>
        <v>20</v>
      </c>
      <c r="M39" s="46">
        <v>2</v>
      </c>
      <c r="N39" s="46">
        <v>2</v>
      </c>
      <c r="O39" s="46">
        <v>2</v>
      </c>
      <c r="P39" s="46">
        <v>2</v>
      </c>
      <c r="Q39" s="46">
        <v>2</v>
      </c>
      <c r="R39" s="46">
        <v>3</v>
      </c>
      <c r="S39" s="46">
        <v>3</v>
      </c>
      <c r="T39" s="46">
        <v>3</v>
      </c>
      <c r="U39" s="46">
        <v>2</v>
      </c>
      <c r="V39" s="52">
        <f t="shared" si="1"/>
        <v>21</v>
      </c>
      <c r="W39" s="46">
        <v>2</v>
      </c>
      <c r="X39" s="46">
        <v>3</v>
      </c>
      <c r="Y39" s="46">
        <v>2</v>
      </c>
      <c r="Z39" s="52">
        <f t="shared" si="2"/>
        <v>7</v>
      </c>
      <c r="AA39" s="46">
        <v>3</v>
      </c>
      <c r="AB39" s="46">
        <v>2</v>
      </c>
      <c r="AC39" s="46">
        <v>2</v>
      </c>
      <c r="AD39" s="52">
        <f t="shared" si="3"/>
        <v>7</v>
      </c>
      <c r="AE39" s="45">
        <f t="shared" si="4"/>
        <v>55</v>
      </c>
      <c r="AU39" s="80">
        <v>16</v>
      </c>
      <c r="AV39" s="19">
        <v>2.4500000000000002</v>
      </c>
      <c r="AW39" s="19" t="s">
        <v>65</v>
      </c>
    </row>
    <row r="40" spans="1:49" ht="15.75" x14ac:dyDescent="0.25">
      <c r="A40" s="29">
        <v>34</v>
      </c>
      <c r="B40" s="46">
        <v>2</v>
      </c>
      <c r="C40" s="46">
        <v>2</v>
      </c>
      <c r="D40" s="46">
        <v>3</v>
      </c>
      <c r="E40" s="46">
        <v>1</v>
      </c>
      <c r="F40" s="46">
        <v>1</v>
      </c>
      <c r="G40" s="46">
        <v>3</v>
      </c>
      <c r="H40" s="46">
        <v>3</v>
      </c>
      <c r="I40" s="46">
        <v>2</v>
      </c>
      <c r="J40" s="46">
        <v>2</v>
      </c>
      <c r="K40" s="46">
        <v>2</v>
      </c>
      <c r="L40" s="52">
        <f t="shared" si="0"/>
        <v>21</v>
      </c>
      <c r="M40" s="46">
        <v>3</v>
      </c>
      <c r="N40" s="46">
        <v>2</v>
      </c>
      <c r="O40" s="46">
        <v>1</v>
      </c>
      <c r="P40" s="46">
        <v>2</v>
      </c>
      <c r="Q40" s="46">
        <v>2</v>
      </c>
      <c r="R40" s="46">
        <v>1</v>
      </c>
      <c r="S40" s="46">
        <v>2</v>
      </c>
      <c r="T40" s="46">
        <v>2</v>
      </c>
      <c r="U40" s="46">
        <v>1</v>
      </c>
      <c r="V40" s="52">
        <f>SUM(M40:U40)</f>
        <v>16</v>
      </c>
      <c r="W40" s="46">
        <v>3</v>
      </c>
      <c r="X40" s="46">
        <v>1</v>
      </c>
      <c r="Y40" s="46">
        <v>2</v>
      </c>
      <c r="Z40" s="52">
        <f>SUM(W40:Y40)</f>
        <v>6</v>
      </c>
      <c r="AA40" s="46">
        <v>4</v>
      </c>
      <c r="AB40" s="46">
        <v>4</v>
      </c>
      <c r="AC40" s="46">
        <v>4</v>
      </c>
      <c r="AD40" s="52">
        <f>SUM(AA40:AC40)</f>
        <v>12</v>
      </c>
      <c r="AE40" s="45">
        <f t="shared" si="4"/>
        <v>55</v>
      </c>
      <c r="AU40" s="80">
        <v>17</v>
      </c>
      <c r="AV40" s="19">
        <v>2.33</v>
      </c>
      <c r="AW40" s="19" t="s">
        <v>65</v>
      </c>
    </row>
    <row r="41" spans="1:49" ht="15.75" x14ac:dyDescent="0.25">
      <c r="A41" s="29">
        <v>35</v>
      </c>
      <c r="B41" s="46">
        <v>1</v>
      </c>
      <c r="C41" s="46">
        <v>2</v>
      </c>
      <c r="D41" s="46">
        <v>2</v>
      </c>
      <c r="E41" s="46">
        <v>2</v>
      </c>
      <c r="F41" s="46">
        <v>2</v>
      </c>
      <c r="G41" s="46">
        <v>2</v>
      </c>
      <c r="H41" s="46">
        <v>2</v>
      </c>
      <c r="I41" s="46">
        <v>2</v>
      </c>
      <c r="J41" s="46">
        <v>2</v>
      </c>
      <c r="K41" s="46">
        <v>2</v>
      </c>
      <c r="L41" s="52">
        <f t="shared" si="0"/>
        <v>19</v>
      </c>
      <c r="M41" s="46">
        <v>2</v>
      </c>
      <c r="N41" s="46">
        <v>2</v>
      </c>
      <c r="O41" s="46">
        <v>2</v>
      </c>
      <c r="P41" s="46">
        <v>2</v>
      </c>
      <c r="Q41" s="46">
        <v>2</v>
      </c>
      <c r="R41" s="46">
        <v>2</v>
      </c>
      <c r="S41" s="46">
        <v>2</v>
      </c>
      <c r="T41" s="46">
        <v>2</v>
      </c>
      <c r="U41" s="46">
        <v>2</v>
      </c>
      <c r="V41" s="52">
        <f t="shared" ref="V41:V66" si="5">SUM(M41:U41)</f>
        <v>18</v>
      </c>
      <c r="W41" s="46">
        <v>2</v>
      </c>
      <c r="X41" s="46">
        <v>2</v>
      </c>
      <c r="Y41" s="46">
        <v>2</v>
      </c>
      <c r="Z41" s="52">
        <f t="shared" ref="Z41:Z66" si="6">SUM(W41:Y41)</f>
        <v>6</v>
      </c>
      <c r="AA41" s="46">
        <v>2</v>
      </c>
      <c r="AB41" s="46">
        <v>2</v>
      </c>
      <c r="AC41" s="46">
        <v>2</v>
      </c>
      <c r="AD41" s="52">
        <f t="shared" ref="AD41:AD66" si="7">SUM(AA41:AC41)</f>
        <v>6</v>
      </c>
      <c r="AE41" s="45">
        <f t="shared" si="4"/>
        <v>49</v>
      </c>
      <c r="AU41" s="80">
        <v>18</v>
      </c>
      <c r="AV41" s="19">
        <v>2.33</v>
      </c>
      <c r="AW41" s="19" t="s">
        <v>65</v>
      </c>
    </row>
    <row r="42" spans="1:49" ht="15.75" x14ac:dyDescent="0.25">
      <c r="A42" s="29">
        <v>36</v>
      </c>
      <c r="B42" s="46">
        <v>2</v>
      </c>
      <c r="C42" s="46">
        <v>1</v>
      </c>
      <c r="D42" s="46">
        <v>1</v>
      </c>
      <c r="E42" s="46">
        <v>1</v>
      </c>
      <c r="F42" s="46">
        <v>1</v>
      </c>
      <c r="G42" s="46">
        <v>2</v>
      </c>
      <c r="H42" s="46">
        <v>1</v>
      </c>
      <c r="I42" s="46">
        <v>2</v>
      </c>
      <c r="J42" s="46">
        <v>2</v>
      </c>
      <c r="K42" s="46">
        <v>2</v>
      </c>
      <c r="L42" s="52">
        <f t="shared" si="0"/>
        <v>15</v>
      </c>
      <c r="M42" s="46">
        <v>2</v>
      </c>
      <c r="N42" s="46">
        <v>2</v>
      </c>
      <c r="O42" s="46">
        <v>2</v>
      </c>
      <c r="P42" s="46">
        <v>2</v>
      </c>
      <c r="Q42" s="46">
        <v>2</v>
      </c>
      <c r="R42" s="46">
        <v>2</v>
      </c>
      <c r="S42" s="46">
        <v>2</v>
      </c>
      <c r="T42" s="46">
        <v>2</v>
      </c>
      <c r="U42" s="46">
        <v>2</v>
      </c>
      <c r="V42" s="52">
        <f t="shared" si="5"/>
        <v>18</v>
      </c>
      <c r="W42" s="46">
        <v>2</v>
      </c>
      <c r="X42" s="46">
        <v>2</v>
      </c>
      <c r="Y42" s="46">
        <v>2</v>
      </c>
      <c r="Z42" s="52">
        <f t="shared" si="6"/>
        <v>6</v>
      </c>
      <c r="AA42" s="46">
        <v>2</v>
      </c>
      <c r="AB42" s="46">
        <v>2</v>
      </c>
      <c r="AC42" s="46">
        <v>2</v>
      </c>
      <c r="AD42" s="52">
        <f t="shared" si="7"/>
        <v>6</v>
      </c>
      <c r="AE42" s="45">
        <f t="shared" si="4"/>
        <v>45</v>
      </c>
      <c r="AU42" s="80">
        <v>19</v>
      </c>
      <c r="AV42" s="19">
        <v>2.0499999999999998</v>
      </c>
      <c r="AW42" s="19" t="s">
        <v>65</v>
      </c>
    </row>
    <row r="43" spans="1:49" ht="15.75" x14ac:dyDescent="0.25">
      <c r="A43" s="29">
        <v>37</v>
      </c>
      <c r="B43" s="46">
        <v>2</v>
      </c>
      <c r="C43" s="46">
        <v>2</v>
      </c>
      <c r="D43" s="46">
        <v>2</v>
      </c>
      <c r="E43" s="46">
        <v>2</v>
      </c>
      <c r="F43" s="46">
        <v>2</v>
      </c>
      <c r="G43" s="46">
        <v>1</v>
      </c>
      <c r="H43" s="46">
        <v>3</v>
      </c>
      <c r="I43" s="46">
        <v>2</v>
      </c>
      <c r="J43" s="46">
        <v>2</v>
      </c>
      <c r="K43" s="46">
        <v>2</v>
      </c>
      <c r="L43" s="52">
        <f t="shared" si="0"/>
        <v>20</v>
      </c>
      <c r="M43" s="46">
        <v>2</v>
      </c>
      <c r="N43" s="46">
        <v>2</v>
      </c>
      <c r="O43" s="46">
        <v>2</v>
      </c>
      <c r="P43" s="46">
        <v>2</v>
      </c>
      <c r="Q43" s="46">
        <v>3</v>
      </c>
      <c r="R43" s="46">
        <v>3</v>
      </c>
      <c r="S43" s="46">
        <v>3</v>
      </c>
      <c r="T43" s="46">
        <v>3</v>
      </c>
      <c r="U43" s="46">
        <v>2</v>
      </c>
      <c r="V43" s="52">
        <f t="shared" si="5"/>
        <v>22</v>
      </c>
      <c r="W43" s="46">
        <v>2</v>
      </c>
      <c r="X43" s="46">
        <v>2</v>
      </c>
      <c r="Y43" s="46">
        <v>2</v>
      </c>
      <c r="Z43" s="52">
        <f t="shared" si="6"/>
        <v>6</v>
      </c>
      <c r="AA43" s="46">
        <v>2</v>
      </c>
      <c r="AB43" s="46">
        <v>2</v>
      </c>
      <c r="AC43" s="46">
        <v>2</v>
      </c>
      <c r="AD43" s="52">
        <f t="shared" si="7"/>
        <v>6</v>
      </c>
      <c r="AE43" s="45">
        <f t="shared" si="4"/>
        <v>54</v>
      </c>
      <c r="AU43" s="80">
        <v>20</v>
      </c>
      <c r="AV43" s="19">
        <v>1.87</v>
      </c>
      <c r="AW43" s="19" t="s">
        <v>65</v>
      </c>
    </row>
    <row r="44" spans="1:49" ht="15.75" x14ac:dyDescent="0.25">
      <c r="A44" s="29">
        <v>38</v>
      </c>
      <c r="B44" s="46">
        <v>3</v>
      </c>
      <c r="C44" s="46">
        <v>3</v>
      </c>
      <c r="D44" s="46">
        <v>2</v>
      </c>
      <c r="E44" s="46">
        <v>3</v>
      </c>
      <c r="F44" s="46">
        <v>2</v>
      </c>
      <c r="G44" s="46">
        <v>2</v>
      </c>
      <c r="H44" s="46">
        <v>2</v>
      </c>
      <c r="I44" s="46">
        <v>2</v>
      </c>
      <c r="J44" s="46">
        <v>2</v>
      </c>
      <c r="K44" s="46">
        <v>2</v>
      </c>
      <c r="L44" s="52">
        <f t="shared" si="0"/>
        <v>23</v>
      </c>
      <c r="M44" s="46">
        <v>2</v>
      </c>
      <c r="N44" s="46">
        <v>2</v>
      </c>
      <c r="O44" s="46">
        <v>2</v>
      </c>
      <c r="P44" s="46">
        <v>2</v>
      </c>
      <c r="Q44" s="46">
        <v>2</v>
      </c>
      <c r="R44" s="46">
        <v>2</v>
      </c>
      <c r="S44" s="46">
        <v>2</v>
      </c>
      <c r="T44" s="46">
        <v>3</v>
      </c>
      <c r="U44" s="46">
        <v>2</v>
      </c>
      <c r="V44" s="52">
        <f t="shared" si="5"/>
        <v>19</v>
      </c>
      <c r="W44" s="46">
        <v>2</v>
      </c>
      <c r="X44" s="46">
        <v>2</v>
      </c>
      <c r="Y44" s="46">
        <v>2</v>
      </c>
      <c r="Z44" s="52">
        <f t="shared" si="6"/>
        <v>6</v>
      </c>
      <c r="AA44" s="46">
        <v>2</v>
      </c>
      <c r="AB44" s="46">
        <v>2</v>
      </c>
      <c r="AC44" s="46">
        <v>2</v>
      </c>
      <c r="AD44" s="52">
        <f t="shared" si="7"/>
        <v>6</v>
      </c>
      <c r="AE44" s="45">
        <f t="shared" si="4"/>
        <v>54</v>
      </c>
      <c r="AU44" s="80">
        <v>21</v>
      </c>
      <c r="AV44" s="19">
        <v>1.62</v>
      </c>
      <c r="AW44" s="19" t="s">
        <v>64</v>
      </c>
    </row>
    <row r="45" spans="1:49" ht="15.75" x14ac:dyDescent="0.25">
      <c r="A45" s="29">
        <v>39</v>
      </c>
      <c r="B45" s="46">
        <v>2</v>
      </c>
      <c r="C45" s="46">
        <v>2</v>
      </c>
      <c r="D45" s="46">
        <v>2</v>
      </c>
      <c r="E45" s="46">
        <v>3</v>
      </c>
      <c r="F45" s="46">
        <v>3</v>
      </c>
      <c r="G45" s="46">
        <v>3</v>
      </c>
      <c r="H45" s="46">
        <v>3</v>
      </c>
      <c r="I45" s="46">
        <v>2</v>
      </c>
      <c r="J45" s="46">
        <v>2</v>
      </c>
      <c r="K45" s="46">
        <v>3</v>
      </c>
      <c r="L45" s="52">
        <f t="shared" si="0"/>
        <v>25</v>
      </c>
      <c r="M45" s="46">
        <v>3</v>
      </c>
      <c r="N45" s="46">
        <v>3</v>
      </c>
      <c r="O45" s="46">
        <v>3</v>
      </c>
      <c r="P45" s="46">
        <v>3</v>
      </c>
      <c r="Q45" s="46">
        <v>3</v>
      </c>
      <c r="R45" s="46">
        <v>3</v>
      </c>
      <c r="S45" s="46">
        <v>3</v>
      </c>
      <c r="T45" s="46">
        <v>3</v>
      </c>
      <c r="U45" s="46">
        <v>3</v>
      </c>
      <c r="V45" s="52">
        <f t="shared" si="5"/>
        <v>27</v>
      </c>
      <c r="W45" s="46">
        <v>3</v>
      </c>
      <c r="X45" s="46">
        <v>3</v>
      </c>
      <c r="Y45" s="46">
        <v>3</v>
      </c>
      <c r="Z45" s="52">
        <f t="shared" si="6"/>
        <v>9</v>
      </c>
      <c r="AA45" s="46">
        <v>2</v>
      </c>
      <c r="AB45" s="46">
        <v>2</v>
      </c>
      <c r="AC45" s="46">
        <v>3</v>
      </c>
      <c r="AD45" s="52">
        <f t="shared" si="7"/>
        <v>7</v>
      </c>
      <c r="AE45" s="45">
        <f t="shared" si="4"/>
        <v>68</v>
      </c>
      <c r="AU45" s="80">
        <v>22</v>
      </c>
      <c r="AV45" s="19">
        <v>1.85</v>
      </c>
      <c r="AW45" s="19" t="s">
        <v>65</v>
      </c>
    </row>
    <row r="46" spans="1:49" ht="15.75" x14ac:dyDescent="0.25">
      <c r="A46" s="29">
        <v>40</v>
      </c>
      <c r="B46" s="46">
        <v>2</v>
      </c>
      <c r="C46" s="46">
        <v>2</v>
      </c>
      <c r="D46" s="46">
        <v>2</v>
      </c>
      <c r="E46" s="46">
        <v>2</v>
      </c>
      <c r="F46" s="46">
        <v>2</v>
      </c>
      <c r="G46" s="47">
        <v>2</v>
      </c>
      <c r="H46" s="46">
        <v>3</v>
      </c>
      <c r="I46" s="46">
        <v>3</v>
      </c>
      <c r="J46" s="46">
        <v>2</v>
      </c>
      <c r="K46" s="46">
        <v>2</v>
      </c>
      <c r="L46" s="52">
        <f t="shared" si="0"/>
        <v>22</v>
      </c>
      <c r="M46" s="46">
        <v>2</v>
      </c>
      <c r="N46" s="46">
        <v>2</v>
      </c>
      <c r="O46" s="46">
        <v>2</v>
      </c>
      <c r="P46" s="46">
        <v>2</v>
      </c>
      <c r="Q46" s="46">
        <v>2</v>
      </c>
      <c r="R46" s="46">
        <v>3</v>
      </c>
      <c r="S46" s="46">
        <v>4</v>
      </c>
      <c r="T46" s="46">
        <v>3</v>
      </c>
      <c r="U46" s="46">
        <v>2</v>
      </c>
      <c r="V46" s="52">
        <f t="shared" si="5"/>
        <v>22</v>
      </c>
      <c r="W46" s="46">
        <v>3</v>
      </c>
      <c r="X46" s="46">
        <v>2</v>
      </c>
      <c r="Y46" s="46">
        <v>3</v>
      </c>
      <c r="Z46" s="52">
        <f t="shared" si="6"/>
        <v>8</v>
      </c>
      <c r="AA46" s="46">
        <v>2</v>
      </c>
      <c r="AB46" s="46">
        <v>3</v>
      </c>
      <c r="AC46" s="46">
        <v>2</v>
      </c>
      <c r="AD46" s="52">
        <f t="shared" si="7"/>
        <v>7</v>
      </c>
      <c r="AE46" s="45">
        <f t="shared" si="4"/>
        <v>59</v>
      </c>
      <c r="AU46" s="80">
        <v>23</v>
      </c>
      <c r="AV46" s="19">
        <v>1.95</v>
      </c>
      <c r="AW46" s="19" t="s">
        <v>65</v>
      </c>
    </row>
    <row r="47" spans="1:49" ht="15.75" x14ac:dyDescent="0.25">
      <c r="A47" s="29">
        <v>41</v>
      </c>
      <c r="B47" s="46">
        <v>3</v>
      </c>
      <c r="C47" s="46">
        <v>1</v>
      </c>
      <c r="D47" s="46">
        <v>2</v>
      </c>
      <c r="E47" s="46">
        <v>2</v>
      </c>
      <c r="F47" s="46">
        <v>2</v>
      </c>
      <c r="G47" s="46">
        <v>3</v>
      </c>
      <c r="H47" s="46">
        <v>1</v>
      </c>
      <c r="I47" s="46">
        <v>1</v>
      </c>
      <c r="J47" s="46">
        <v>2</v>
      </c>
      <c r="K47" s="46">
        <v>2</v>
      </c>
      <c r="L47" s="52">
        <f t="shared" si="0"/>
        <v>19</v>
      </c>
      <c r="M47" s="46">
        <v>2</v>
      </c>
      <c r="N47" s="46">
        <v>2</v>
      </c>
      <c r="O47" s="46">
        <v>2</v>
      </c>
      <c r="P47" s="46">
        <v>2</v>
      </c>
      <c r="Q47" s="46">
        <v>2</v>
      </c>
      <c r="R47" s="46">
        <v>2</v>
      </c>
      <c r="S47" s="46">
        <v>2</v>
      </c>
      <c r="T47" s="46">
        <v>1</v>
      </c>
      <c r="U47" s="46">
        <v>2</v>
      </c>
      <c r="V47" s="52">
        <f t="shared" si="5"/>
        <v>17</v>
      </c>
      <c r="W47" s="46">
        <v>2</v>
      </c>
      <c r="X47" s="46">
        <v>2</v>
      </c>
      <c r="Y47" s="46">
        <v>2</v>
      </c>
      <c r="Z47" s="52">
        <f t="shared" si="6"/>
        <v>6</v>
      </c>
      <c r="AA47" s="46">
        <v>2</v>
      </c>
      <c r="AB47" s="46">
        <v>2</v>
      </c>
      <c r="AC47" s="46">
        <v>2</v>
      </c>
      <c r="AD47" s="52">
        <f t="shared" si="7"/>
        <v>6</v>
      </c>
      <c r="AE47" s="45">
        <f t="shared" si="4"/>
        <v>48</v>
      </c>
      <c r="AU47" s="80">
        <v>24</v>
      </c>
      <c r="AV47" s="19">
        <v>2.7</v>
      </c>
      <c r="AW47" s="19" t="s">
        <v>65</v>
      </c>
    </row>
    <row r="48" spans="1:49" ht="15.75" x14ac:dyDescent="0.25">
      <c r="A48" s="29">
        <v>42</v>
      </c>
      <c r="B48" s="46">
        <v>1</v>
      </c>
      <c r="C48" s="46">
        <v>1</v>
      </c>
      <c r="D48" s="46">
        <v>2</v>
      </c>
      <c r="E48" s="46">
        <v>1</v>
      </c>
      <c r="F48" s="46">
        <v>1</v>
      </c>
      <c r="G48" s="46">
        <v>2</v>
      </c>
      <c r="H48" s="46">
        <v>1</v>
      </c>
      <c r="I48" s="46">
        <v>1</v>
      </c>
      <c r="J48" s="46">
        <v>1</v>
      </c>
      <c r="K48" s="46">
        <v>1</v>
      </c>
      <c r="L48" s="52">
        <f t="shared" si="0"/>
        <v>12</v>
      </c>
      <c r="M48" s="46">
        <v>1</v>
      </c>
      <c r="N48" s="46">
        <v>1</v>
      </c>
      <c r="O48" s="46">
        <v>2</v>
      </c>
      <c r="P48" s="46">
        <v>1</v>
      </c>
      <c r="Q48" s="46">
        <v>1</v>
      </c>
      <c r="R48" s="46">
        <v>4</v>
      </c>
      <c r="S48" s="46">
        <v>1</v>
      </c>
      <c r="T48" s="46">
        <v>2</v>
      </c>
      <c r="U48" s="46">
        <v>2</v>
      </c>
      <c r="V48" s="52">
        <f t="shared" si="5"/>
        <v>15</v>
      </c>
      <c r="W48" s="46">
        <v>3</v>
      </c>
      <c r="X48" s="46">
        <v>1</v>
      </c>
      <c r="Y48" s="46">
        <v>3</v>
      </c>
      <c r="Z48" s="52">
        <f t="shared" si="6"/>
        <v>7</v>
      </c>
      <c r="AA48" s="46">
        <v>1</v>
      </c>
      <c r="AB48" s="46">
        <v>1</v>
      </c>
      <c r="AC48" s="46">
        <v>1</v>
      </c>
      <c r="AD48" s="52">
        <f t="shared" si="7"/>
        <v>3</v>
      </c>
      <c r="AE48" s="45">
        <f t="shared" si="4"/>
        <v>37</v>
      </c>
      <c r="AU48" s="80">
        <v>25</v>
      </c>
      <c r="AV48" s="19">
        <v>1.95</v>
      </c>
      <c r="AW48" s="19" t="s">
        <v>65</v>
      </c>
    </row>
    <row r="49" spans="1:48" ht="15.75" x14ac:dyDescent="0.25">
      <c r="A49" s="29">
        <v>43</v>
      </c>
      <c r="B49" s="46">
        <v>2</v>
      </c>
      <c r="C49" s="46">
        <v>2</v>
      </c>
      <c r="D49" s="46">
        <v>2</v>
      </c>
      <c r="E49" s="46">
        <v>2</v>
      </c>
      <c r="F49" s="46">
        <v>2</v>
      </c>
      <c r="G49" s="46">
        <v>2</v>
      </c>
      <c r="H49" s="46">
        <v>3</v>
      </c>
      <c r="I49" s="46">
        <v>2</v>
      </c>
      <c r="J49" s="46">
        <v>2</v>
      </c>
      <c r="K49" s="46">
        <v>2</v>
      </c>
      <c r="L49" s="52">
        <f t="shared" si="0"/>
        <v>21</v>
      </c>
      <c r="M49" s="46">
        <v>2</v>
      </c>
      <c r="N49" s="46">
        <v>2</v>
      </c>
      <c r="O49" s="46">
        <v>2</v>
      </c>
      <c r="P49" s="46">
        <v>2</v>
      </c>
      <c r="Q49" s="46">
        <v>2</v>
      </c>
      <c r="R49" s="46">
        <v>3</v>
      </c>
      <c r="S49" s="46">
        <v>3</v>
      </c>
      <c r="T49" s="46">
        <v>3</v>
      </c>
      <c r="U49" s="46">
        <v>3</v>
      </c>
      <c r="V49" s="52">
        <f t="shared" si="5"/>
        <v>22</v>
      </c>
      <c r="W49" s="46">
        <v>3</v>
      </c>
      <c r="X49" s="46">
        <v>3</v>
      </c>
      <c r="Y49" s="46">
        <v>3</v>
      </c>
      <c r="Z49" s="52">
        <f t="shared" si="6"/>
        <v>9</v>
      </c>
      <c r="AA49" s="46">
        <v>3</v>
      </c>
      <c r="AB49" s="46">
        <v>3</v>
      </c>
      <c r="AC49" s="46">
        <v>3</v>
      </c>
      <c r="AD49" s="52">
        <f t="shared" si="7"/>
        <v>9</v>
      </c>
      <c r="AE49" s="45">
        <f t="shared" si="4"/>
        <v>61</v>
      </c>
    </row>
    <row r="50" spans="1:48" ht="15.75" x14ac:dyDescent="0.25">
      <c r="A50" s="29">
        <v>44</v>
      </c>
      <c r="B50" s="46">
        <v>2</v>
      </c>
      <c r="C50" s="46">
        <v>2</v>
      </c>
      <c r="D50" s="46">
        <v>2</v>
      </c>
      <c r="E50" s="46">
        <v>2</v>
      </c>
      <c r="F50" s="46">
        <v>2</v>
      </c>
      <c r="G50" s="46">
        <v>1</v>
      </c>
      <c r="H50" s="46">
        <v>3</v>
      </c>
      <c r="I50" s="46">
        <v>2</v>
      </c>
      <c r="J50" s="46">
        <v>2</v>
      </c>
      <c r="K50" s="46">
        <v>1</v>
      </c>
      <c r="L50" s="52">
        <f t="shared" si="0"/>
        <v>19</v>
      </c>
      <c r="M50" s="46">
        <v>1</v>
      </c>
      <c r="N50" s="46">
        <v>1</v>
      </c>
      <c r="O50" s="46">
        <v>1</v>
      </c>
      <c r="P50" s="46">
        <v>1</v>
      </c>
      <c r="Q50" s="46">
        <v>1</v>
      </c>
      <c r="R50" s="46">
        <v>2</v>
      </c>
      <c r="S50" s="46">
        <v>3</v>
      </c>
      <c r="T50" s="46">
        <v>3</v>
      </c>
      <c r="U50" s="46">
        <v>2</v>
      </c>
      <c r="V50" s="52">
        <f t="shared" si="5"/>
        <v>15</v>
      </c>
      <c r="W50" s="46">
        <v>1</v>
      </c>
      <c r="X50" s="46">
        <v>1</v>
      </c>
      <c r="Y50" s="46">
        <v>3</v>
      </c>
      <c r="Z50" s="52">
        <f t="shared" si="6"/>
        <v>5</v>
      </c>
      <c r="AA50" s="46">
        <v>3</v>
      </c>
      <c r="AB50" s="46">
        <v>2</v>
      </c>
      <c r="AC50" s="46">
        <v>2</v>
      </c>
      <c r="AD50" s="52">
        <f t="shared" si="7"/>
        <v>7</v>
      </c>
      <c r="AE50" s="45">
        <f t="shared" si="4"/>
        <v>46</v>
      </c>
      <c r="AU50" t="s">
        <v>95</v>
      </c>
      <c r="AV50" t="s">
        <v>104</v>
      </c>
    </row>
    <row r="51" spans="1:48" ht="15.75" x14ac:dyDescent="0.25">
      <c r="A51" s="29">
        <v>45</v>
      </c>
      <c r="B51" s="46">
        <v>3</v>
      </c>
      <c r="C51" s="46">
        <v>1</v>
      </c>
      <c r="D51" s="46">
        <v>3</v>
      </c>
      <c r="E51" s="46">
        <v>2</v>
      </c>
      <c r="F51" s="46">
        <v>3</v>
      </c>
      <c r="G51" s="46">
        <v>3</v>
      </c>
      <c r="H51" s="46">
        <v>3</v>
      </c>
      <c r="I51" s="46">
        <v>1</v>
      </c>
      <c r="J51" s="46">
        <v>2</v>
      </c>
      <c r="K51" s="46">
        <v>1</v>
      </c>
      <c r="L51" s="52">
        <f t="shared" si="0"/>
        <v>22</v>
      </c>
      <c r="M51" s="46">
        <v>2</v>
      </c>
      <c r="N51" s="46">
        <v>2</v>
      </c>
      <c r="O51" s="46">
        <v>3</v>
      </c>
      <c r="P51" s="46">
        <v>1</v>
      </c>
      <c r="Q51" s="46">
        <v>4</v>
      </c>
      <c r="R51" s="46">
        <v>3</v>
      </c>
      <c r="S51" s="46">
        <v>3</v>
      </c>
      <c r="T51" s="46">
        <v>1</v>
      </c>
      <c r="U51" s="46">
        <v>1</v>
      </c>
      <c r="V51" s="52">
        <f t="shared" si="5"/>
        <v>20</v>
      </c>
      <c r="W51" s="46">
        <v>1</v>
      </c>
      <c r="X51" s="46">
        <v>1</v>
      </c>
      <c r="Y51" s="46">
        <v>1</v>
      </c>
      <c r="Z51" s="52">
        <f t="shared" si="6"/>
        <v>3</v>
      </c>
      <c r="AA51" s="46">
        <v>4</v>
      </c>
      <c r="AB51" s="46">
        <v>4</v>
      </c>
      <c r="AC51" s="46">
        <v>4</v>
      </c>
      <c r="AD51" s="52">
        <f t="shared" si="7"/>
        <v>12</v>
      </c>
      <c r="AE51" s="45">
        <f t="shared" si="4"/>
        <v>57</v>
      </c>
      <c r="AV51" t="s">
        <v>105</v>
      </c>
    </row>
    <row r="52" spans="1:48" ht="15.75" x14ac:dyDescent="0.25">
      <c r="A52" s="29">
        <v>46</v>
      </c>
      <c r="B52" s="46">
        <v>2</v>
      </c>
      <c r="C52" s="46">
        <v>2</v>
      </c>
      <c r="D52" s="46">
        <v>4</v>
      </c>
      <c r="E52" s="46">
        <v>2</v>
      </c>
      <c r="F52" s="46">
        <v>2</v>
      </c>
      <c r="G52" s="46">
        <v>2</v>
      </c>
      <c r="H52" s="46">
        <v>2</v>
      </c>
      <c r="I52" s="46">
        <v>2</v>
      </c>
      <c r="J52" s="46">
        <v>2</v>
      </c>
      <c r="K52" s="46">
        <v>2</v>
      </c>
      <c r="L52" s="52">
        <f t="shared" si="0"/>
        <v>22</v>
      </c>
      <c r="M52" s="46">
        <v>2</v>
      </c>
      <c r="N52" s="46">
        <v>2</v>
      </c>
      <c r="O52" s="46">
        <v>1</v>
      </c>
      <c r="P52" s="46">
        <v>1</v>
      </c>
      <c r="Q52" s="46">
        <v>1</v>
      </c>
      <c r="R52" s="46">
        <v>4</v>
      </c>
      <c r="S52" s="46">
        <v>2</v>
      </c>
      <c r="T52" s="46">
        <v>2</v>
      </c>
      <c r="U52" s="46">
        <v>3</v>
      </c>
      <c r="V52" s="52">
        <f t="shared" si="5"/>
        <v>18</v>
      </c>
      <c r="W52" s="46">
        <v>4</v>
      </c>
      <c r="X52" s="46">
        <v>4</v>
      </c>
      <c r="Y52" s="46">
        <v>2</v>
      </c>
      <c r="Z52" s="52">
        <f t="shared" si="6"/>
        <v>10</v>
      </c>
      <c r="AA52" s="46">
        <v>2</v>
      </c>
      <c r="AB52" s="46">
        <v>2</v>
      </c>
      <c r="AC52" s="46">
        <v>2</v>
      </c>
      <c r="AD52" s="52">
        <f t="shared" si="7"/>
        <v>6</v>
      </c>
      <c r="AE52" s="45">
        <f t="shared" si="4"/>
        <v>56</v>
      </c>
      <c r="AV52" t="s">
        <v>102</v>
      </c>
    </row>
    <row r="53" spans="1:48" ht="15.75" x14ac:dyDescent="0.25">
      <c r="A53" s="29">
        <v>47</v>
      </c>
      <c r="B53" s="46">
        <v>2</v>
      </c>
      <c r="C53" s="46">
        <v>2</v>
      </c>
      <c r="D53" s="46">
        <v>2</v>
      </c>
      <c r="E53" s="46">
        <v>2</v>
      </c>
      <c r="F53" s="46">
        <v>2</v>
      </c>
      <c r="G53" s="46">
        <v>2</v>
      </c>
      <c r="H53" s="46">
        <v>2</v>
      </c>
      <c r="I53" s="46">
        <v>2</v>
      </c>
      <c r="J53" s="46">
        <v>3</v>
      </c>
      <c r="K53" s="46">
        <v>2</v>
      </c>
      <c r="L53" s="52">
        <f t="shared" ref="L53:L54" si="8">SUM(B53:K53)</f>
        <v>21</v>
      </c>
      <c r="M53" s="46">
        <v>2</v>
      </c>
      <c r="N53" s="46">
        <v>2</v>
      </c>
      <c r="O53" s="46">
        <v>2</v>
      </c>
      <c r="P53" s="46">
        <v>2</v>
      </c>
      <c r="Q53" s="46">
        <v>2</v>
      </c>
      <c r="R53" s="46">
        <v>2</v>
      </c>
      <c r="S53" s="46">
        <v>2</v>
      </c>
      <c r="T53" s="46">
        <v>2</v>
      </c>
      <c r="U53" s="46">
        <v>2</v>
      </c>
      <c r="V53" s="52">
        <f t="shared" si="5"/>
        <v>18</v>
      </c>
      <c r="W53" s="46">
        <v>2</v>
      </c>
      <c r="X53" s="46">
        <v>2</v>
      </c>
      <c r="Y53" s="46">
        <v>2</v>
      </c>
      <c r="Z53" s="52">
        <f t="shared" si="6"/>
        <v>6</v>
      </c>
      <c r="AA53" s="46">
        <v>2</v>
      </c>
      <c r="AB53" s="46">
        <v>2</v>
      </c>
      <c r="AC53" s="46">
        <v>2</v>
      </c>
      <c r="AD53" s="52">
        <f t="shared" si="7"/>
        <v>6</v>
      </c>
      <c r="AE53" s="45">
        <f t="shared" si="4"/>
        <v>51</v>
      </c>
      <c r="AV53" t="s">
        <v>106</v>
      </c>
    </row>
    <row r="54" spans="1:48" ht="15.75" x14ac:dyDescent="0.25">
      <c r="A54" s="29">
        <v>48</v>
      </c>
      <c r="B54" s="46">
        <v>2</v>
      </c>
      <c r="C54" s="46">
        <v>3</v>
      </c>
      <c r="D54" s="46">
        <v>2</v>
      </c>
      <c r="E54" s="46">
        <v>2</v>
      </c>
      <c r="F54" s="46">
        <v>2</v>
      </c>
      <c r="G54" s="46">
        <v>2</v>
      </c>
      <c r="H54" s="46">
        <v>3</v>
      </c>
      <c r="I54" s="46">
        <v>3</v>
      </c>
      <c r="J54" s="46">
        <v>2</v>
      </c>
      <c r="K54" s="46">
        <v>3</v>
      </c>
      <c r="L54" s="52">
        <f t="shared" si="8"/>
        <v>24</v>
      </c>
      <c r="M54" s="46">
        <v>2</v>
      </c>
      <c r="N54" s="46">
        <v>2</v>
      </c>
      <c r="O54" s="46">
        <v>2</v>
      </c>
      <c r="P54" s="46">
        <v>2</v>
      </c>
      <c r="Q54" s="46">
        <v>2</v>
      </c>
      <c r="R54" s="46">
        <v>2</v>
      </c>
      <c r="S54" s="46">
        <v>2</v>
      </c>
      <c r="T54" s="46">
        <v>2</v>
      </c>
      <c r="U54" s="46">
        <v>2</v>
      </c>
      <c r="V54" s="52">
        <f t="shared" si="5"/>
        <v>18</v>
      </c>
      <c r="W54" s="46">
        <v>2</v>
      </c>
      <c r="X54" s="46">
        <v>2</v>
      </c>
      <c r="Y54" s="46">
        <v>2</v>
      </c>
      <c r="Z54" s="52">
        <f t="shared" si="6"/>
        <v>6</v>
      </c>
      <c r="AA54" s="46">
        <v>2</v>
      </c>
      <c r="AB54" s="46">
        <v>2</v>
      </c>
      <c r="AC54" s="46">
        <v>2</v>
      </c>
      <c r="AD54" s="52">
        <f t="shared" si="7"/>
        <v>6</v>
      </c>
      <c r="AE54" s="45">
        <f t="shared" si="4"/>
        <v>54</v>
      </c>
    </row>
    <row r="55" spans="1:48" ht="15.75" x14ac:dyDescent="0.25">
      <c r="A55" s="29">
        <v>49</v>
      </c>
      <c r="B55" s="46">
        <v>2</v>
      </c>
      <c r="C55" s="46">
        <v>2</v>
      </c>
      <c r="D55" s="46">
        <v>2</v>
      </c>
      <c r="E55" s="46">
        <v>2</v>
      </c>
      <c r="F55" s="46">
        <v>2</v>
      </c>
      <c r="G55" s="46">
        <v>3</v>
      </c>
      <c r="H55" s="46">
        <v>2</v>
      </c>
      <c r="I55" s="46">
        <v>2</v>
      </c>
      <c r="J55" s="46">
        <v>2</v>
      </c>
      <c r="K55" s="46">
        <v>2</v>
      </c>
      <c r="L55" s="52">
        <f t="shared" ref="L55:L66" si="9">SUM(B55:K55)</f>
        <v>21</v>
      </c>
      <c r="M55" s="46">
        <v>2</v>
      </c>
      <c r="N55" s="46">
        <v>2</v>
      </c>
      <c r="O55" s="46">
        <v>2</v>
      </c>
      <c r="P55" s="46">
        <v>2</v>
      </c>
      <c r="Q55" s="46">
        <v>2</v>
      </c>
      <c r="R55" s="46">
        <v>2</v>
      </c>
      <c r="S55" s="46">
        <v>2</v>
      </c>
      <c r="T55" s="46">
        <v>2</v>
      </c>
      <c r="U55" s="46">
        <v>2</v>
      </c>
      <c r="V55" s="52">
        <f t="shared" si="5"/>
        <v>18</v>
      </c>
      <c r="W55" s="46">
        <v>2</v>
      </c>
      <c r="X55" s="46">
        <v>2</v>
      </c>
      <c r="Y55" s="46">
        <v>2</v>
      </c>
      <c r="Z55" s="52">
        <f t="shared" si="6"/>
        <v>6</v>
      </c>
      <c r="AA55" s="46">
        <v>2</v>
      </c>
      <c r="AB55" s="46">
        <v>3</v>
      </c>
      <c r="AC55" s="46">
        <v>2</v>
      </c>
      <c r="AD55" s="52">
        <f t="shared" si="7"/>
        <v>7</v>
      </c>
      <c r="AE55" s="45">
        <f t="shared" si="4"/>
        <v>52</v>
      </c>
    </row>
    <row r="56" spans="1:48" ht="15.75" x14ac:dyDescent="0.25">
      <c r="A56" s="29">
        <v>50</v>
      </c>
      <c r="B56" s="46">
        <v>2</v>
      </c>
      <c r="C56" s="46">
        <v>2</v>
      </c>
      <c r="D56" s="46">
        <v>2</v>
      </c>
      <c r="E56" s="46">
        <v>2</v>
      </c>
      <c r="F56" s="46">
        <v>2</v>
      </c>
      <c r="G56" s="46">
        <v>1</v>
      </c>
      <c r="H56" s="46">
        <v>3</v>
      </c>
      <c r="I56" s="46">
        <v>3</v>
      </c>
      <c r="J56" s="46">
        <v>1</v>
      </c>
      <c r="K56" s="46">
        <v>1</v>
      </c>
      <c r="L56" s="52">
        <f t="shared" si="9"/>
        <v>19</v>
      </c>
      <c r="M56" s="46">
        <v>1</v>
      </c>
      <c r="N56" s="46">
        <v>1</v>
      </c>
      <c r="O56" s="46">
        <v>1</v>
      </c>
      <c r="P56" s="46">
        <v>1</v>
      </c>
      <c r="Q56" s="46">
        <v>2</v>
      </c>
      <c r="R56" s="46">
        <v>3</v>
      </c>
      <c r="S56" s="46">
        <v>2</v>
      </c>
      <c r="T56" s="46">
        <v>2</v>
      </c>
      <c r="U56" s="46">
        <v>1</v>
      </c>
      <c r="V56" s="52">
        <f t="shared" si="5"/>
        <v>14</v>
      </c>
      <c r="W56" s="46">
        <v>1</v>
      </c>
      <c r="X56" s="46">
        <v>1</v>
      </c>
      <c r="Y56" s="46">
        <v>1</v>
      </c>
      <c r="Z56" s="52">
        <f t="shared" si="6"/>
        <v>3</v>
      </c>
      <c r="AA56" s="46">
        <v>2</v>
      </c>
      <c r="AB56" s="46">
        <v>2</v>
      </c>
      <c r="AC56" s="46">
        <v>2</v>
      </c>
      <c r="AD56" s="52">
        <f t="shared" si="7"/>
        <v>6</v>
      </c>
      <c r="AE56" s="45">
        <f t="shared" si="4"/>
        <v>42</v>
      </c>
    </row>
    <row r="57" spans="1:48" ht="15.75" x14ac:dyDescent="0.25">
      <c r="A57" s="29">
        <v>51</v>
      </c>
      <c r="B57" s="46">
        <v>2</v>
      </c>
      <c r="C57" s="46">
        <v>1</v>
      </c>
      <c r="D57" s="46">
        <v>2</v>
      </c>
      <c r="E57" s="46">
        <v>1</v>
      </c>
      <c r="F57" s="46">
        <v>1</v>
      </c>
      <c r="G57" s="46">
        <v>1</v>
      </c>
      <c r="H57" s="46">
        <v>2</v>
      </c>
      <c r="I57" s="46">
        <v>1</v>
      </c>
      <c r="J57" s="46">
        <v>2</v>
      </c>
      <c r="K57" s="46">
        <v>1</v>
      </c>
      <c r="L57" s="52">
        <f t="shared" si="9"/>
        <v>14</v>
      </c>
      <c r="M57" s="46">
        <v>1</v>
      </c>
      <c r="N57" s="46">
        <v>1</v>
      </c>
      <c r="O57" s="46">
        <v>2</v>
      </c>
      <c r="P57" s="46">
        <v>1</v>
      </c>
      <c r="Q57" s="46">
        <v>1</v>
      </c>
      <c r="R57" s="46">
        <v>3</v>
      </c>
      <c r="S57" s="46">
        <v>1</v>
      </c>
      <c r="T57" s="46">
        <v>3</v>
      </c>
      <c r="U57" s="46">
        <v>1</v>
      </c>
      <c r="V57" s="52">
        <f t="shared" si="5"/>
        <v>14</v>
      </c>
      <c r="W57" s="46">
        <v>2</v>
      </c>
      <c r="X57" s="46">
        <v>1</v>
      </c>
      <c r="Y57" s="46">
        <v>2</v>
      </c>
      <c r="Z57" s="52">
        <f t="shared" si="6"/>
        <v>5</v>
      </c>
      <c r="AA57" s="46">
        <v>1</v>
      </c>
      <c r="AB57" s="46">
        <v>1</v>
      </c>
      <c r="AC57" s="46">
        <v>1</v>
      </c>
      <c r="AD57" s="52">
        <f t="shared" si="7"/>
        <v>3</v>
      </c>
      <c r="AE57" s="45">
        <f t="shared" si="4"/>
        <v>36</v>
      </c>
    </row>
    <row r="58" spans="1:48" ht="15.75" x14ac:dyDescent="0.25">
      <c r="A58" s="29">
        <v>52</v>
      </c>
      <c r="B58" s="46">
        <v>1</v>
      </c>
      <c r="C58" s="46">
        <v>1</v>
      </c>
      <c r="D58" s="46">
        <v>1</v>
      </c>
      <c r="E58" s="46">
        <v>1</v>
      </c>
      <c r="F58" s="46">
        <v>2</v>
      </c>
      <c r="G58" s="46">
        <v>2</v>
      </c>
      <c r="H58" s="46">
        <v>1</v>
      </c>
      <c r="I58" s="46">
        <v>3</v>
      </c>
      <c r="J58" s="46">
        <v>1</v>
      </c>
      <c r="K58" s="46">
        <v>1</v>
      </c>
      <c r="L58" s="52">
        <f t="shared" si="9"/>
        <v>14</v>
      </c>
      <c r="M58" s="46">
        <v>1</v>
      </c>
      <c r="N58" s="46">
        <v>1</v>
      </c>
      <c r="O58" s="46">
        <v>1</v>
      </c>
      <c r="P58" s="46">
        <v>1</v>
      </c>
      <c r="Q58" s="46">
        <v>1</v>
      </c>
      <c r="R58" s="46">
        <v>1</v>
      </c>
      <c r="S58" s="46">
        <v>1</v>
      </c>
      <c r="T58" s="46">
        <v>1</v>
      </c>
      <c r="U58" s="46">
        <v>1</v>
      </c>
      <c r="V58" s="52">
        <f t="shared" si="5"/>
        <v>9</v>
      </c>
      <c r="W58" s="46">
        <v>1</v>
      </c>
      <c r="X58" s="46">
        <v>1</v>
      </c>
      <c r="Y58" s="46">
        <v>1</v>
      </c>
      <c r="Z58" s="52">
        <f t="shared" si="6"/>
        <v>3</v>
      </c>
      <c r="AA58" s="46">
        <v>1</v>
      </c>
      <c r="AB58" s="46">
        <v>1</v>
      </c>
      <c r="AC58" s="46">
        <v>1</v>
      </c>
      <c r="AD58" s="52">
        <f t="shared" si="7"/>
        <v>3</v>
      </c>
      <c r="AE58" s="45">
        <f t="shared" si="4"/>
        <v>29</v>
      </c>
    </row>
    <row r="59" spans="1:48" ht="15.75" x14ac:dyDescent="0.25">
      <c r="A59" s="29">
        <v>53</v>
      </c>
      <c r="B59" s="46">
        <v>1</v>
      </c>
      <c r="C59" s="46">
        <v>1</v>
      </c>
      <c r="D59" s="46">
        <v>1</v>
      </c>
      <c r="E59" s="46">
        <v>1</v>
      </c>
      <c r="F59" s="46">
        <v>1</v>
      </c>
      <c r="G59" s="46">
        <v>1</v>
      </c>
      <c r="H59" s="46">
        <v>1</v>
      </c>
      <c r="I59" s="46">
        <v>1</v>
      </c>
      <c r="J59" s="46">
        <v>1</v>
      </c>
      <c r="K59" s="46">
        <v>1</v>
      </c>
      <c r="L59" s="52">
        <f t="shared" si="9"/>
        <v>10</v>
      </c>
      <c r="M59" s="46">
        <v>1</v>
      </c>
      <c r="N59" s="46">
        <v>1</v>
      </c>
      <c r="O59" s="46">
        <v>1</v>
      </c>
      <c r="P59" s="46">
        <v>1</v>
      </c>
      <c r="Q59" s="46">
        <v>1</v>
      </c>
      <c r="R59" s="46">
        <v>1</v>
      </c>
      <c r="S59" s="46">
        <v>1</v>
      </c>
      <c r="T59" s="46">
        <v>1</v>
      </c>
      <c r="U59" s="46">
        <v>1</v>
      </c>
      <c r="V59" s="52">
        <f t="shared" si="5"/>
        <v>9</v>
      </c>
      <c r="W59" s="46">
        <v>1</v>
      </c>
      <c r="X59" s="46">
        <v>1</v>
      </c>
      <c r="Y59" s="46">
        <v>1</v>
      </c>
      <c r="Z59" s="52">
        <f t="shared" si="6"/>
        <v>3</v>
      </c>
      <c r="AA59" s="46">
        <v>1</v>
      </c>
      <c r="AB59" s="46">
        <v>1</v>
      </c>
      <c r="AC59" s="46">
        <v>1</v>
      </c>
      <c r="AD59" s="52">
        <f t="shared" si="7"/>
        <v>3</v>
      </c>
      <c r="AE59" s="45">
        <f t="shared" si="4"/>
        <v>25</v>
      </c>
    </row>
    <row r="60" spans="1:48" ht="15.75" x14ac:dyDescent="0.25">
      <c r="A60" s="29">
        <v>54</v>
      </c>
      <c r="B60" s="46">
        <v>2</v>
      </c>
      <c r="C60" s="46">
        <v>2</v>
      </c>
      <c r="D60" s="46">
        <v>1</v>
      </c>
      <c r="E60" s="46">
        <v>2</v>
      </c>
      <c r="F60" s="46">
        <v>2</v>
      </c>
      <c r="G60" s="46">
        <v>1</v>
      </c>
      <c r="H60" s="46">
        <v>2</v>
      </c>
      <c r="I60" s="46">
        <v>2</v>
      </c>
      <c r="J60" s="46">
        <v>2</v>
      </c>
      <c r="K60" s="46">
        <v>1</v>
      </c>
      <c r="L60" s="52">
        <f t="shared" si="9"/>
        <v>17</v>
      </c>
      <c r="M60" s="46">
        <v>2</v>
      </c>
      <c r="N60" s="46">
        <v>2</v>
      </c>
      <c r="O60" s="46">
        <v>2</v>
      </c>
      <c r="P60" s="46">
        <v>2</v>
      </c>
      <c r="Q60" s="46">
        <v>2</v>
      </c>
      <c r="R60" s="46">
        <v>2</v>
      </c>
      <c r="S60" s="46">
        <v>2</v>
      </c>
      <c r="T60" s="46">
        <v>3</v>
      </c>
      <c r="U60" s="46">
        <v>2</v>
      </c>
      <c r="V60" s="52">
        <f t="shared" si="5"/>
        <v>19</v>
      </c>
      <c r="W60" s="46">
        <v>1</v>
      </c>
      <c r="X60" s="46">
        <v>1</v>
      </c>
      <c r="Y60" s="46">
        <v>1</v>
      </c>
      <c r="Z60" s="52">
        <f t="shared" si="6"/>
        <v>3</v>
      </c>
      <c r="AA60" s="46">
        <v>1</v>
      </c>
      <c r="AB60" s="46">
        <v>1</v>
      </c>
      <c r="AC60" s="46">
        <v>1</v>
      </c>
      <c r="AD60" s="52">
        <f t="shared" si="7"/>
        <v>3</v>
      </c>
      <c r="AE60" s="45">
        <f t="shared" si="4"/>
        <v>42</v>
      </c>
    </row>
    <row r="61" spans="1:48" ht="15.75" x14ac:dyDescent="0.25">
      <c r="A61" s="29">
        <v>55</v>
      </c>
      <c r="B61" s="46">
        <v>3</v>
      </c>
      <c r="C61" s="46">
        <v>2</v>
      </c>
      <c r="D61" s="46">
        <v>3</v>
      </c>
      <c r="E61" s="46">
        <v>3</v>
      </c>
      <c r="F61" s="46">
        <v>2</v>
      </c>
      <c r="G61" s="46">
        <v>2</v>
      </c>
      <c r="H61" s="46">
        <v>3</v>
      </c>
      <c r="I61" s="46">
        <v>3</v>
      </c>
      <c r="J61" s="46">
        <v>3</v>
      </c>
      <c r="K61" s="46">
        <v>3</v>
      </c>
      <c r="L61" s="52">
        <f t="shared" si="9"/>
        <v>27</v>
      </c>
      <c r="M61" s="46">
        <v>2</v>
      </c>
      <c r="N61" s="46">
        <v>3</v>
      </c>
      <c r="O61" s="46">
        <v>3</v>
      </c>
      <c r="P61" s="46">
        <v>2</v>
      </c>
      <c r="Q61" s="46">
        <v>3</v>
      </c>
      <c r="R61" s="46">
        <v>3</v>
      </c>
      <c r="S61" s="46">
        <v>2</v>
      </c>
      <c r="T61" s="46">
        <v>3</v>
      </c>
      <c r="U61" s="46">
        <v>3</v>
      </c>
      <c r="V61" s="52">
        <f t="shared" si="5"/>
        <v>24</v>
      </c>
      <c r="W61" s="46">
        <v>3</v>
      </c>
      <c r="X61" s="46">
        <v>2</v>
      </c>
      <c r="Y61" s="46">
        <v>3</v>
      </c>
      <c r="Z61" s="52">
        <f t="shared" si="6"/>
        <v>8</v>
      </c>
      <c r="AA61" s="46">
        <v>3</v>
      </c>
      <c r="AB61" s="46">
        <v>3</v>
      </c>
      <c r="AC61" s="46">
        <v>3</v>
      </c>
      <c r="AD61" s="52">
        <f t="shared" si="7"/>
        <v>9</v>
      </c>
      <c r="AE61" s="45">
        <f t="shared" si="4"/>
        <v>68</v>
      </c>
    </row>
    <row r="62" spans="1:48" ht="15.75" x14ac:dyDescent="0.25">
      <c r="A62" s="29">
        <v>56</v>
      </c>
      <c r="B62" s="46">
        <v>2</v>
      </c>
      <c r="C62" s="46">
        <v>2</v>
      </c>
      <c r="D62" s="46">
        <v>2</v>
      </c>
      <c r="E62" s="46">
        <v>3</v>
      </c>
      <c r="F62" s="46">
        <v>2</v>
      </c>
      <c r="G62" s="46">
        <v>2</v>
      </c>
      <c r="H62" s="46">
        <v>3</v>
      </c>
      <c r="I62" s="46">
        <v>3</v>
      </c>
      <c r="J62" s="46">
        <v>3</v>
      </c>
      <c r="K62" s="46">
        <v>2</v>
      </c>
      <c r="L62" s="52">
        <f t="shared" si="9"/>
        <v>24</v>
      </c>
      <c r="M62" s="46">
        <v>2</v>
      </c>
      <c r="N62" s="46">
        <v>2</v>
      </c>
      <c r="O62" s="46">
        <v>3</v>
      </c>
      <c r="P62" s="46">
        <v>2</v>
      </c>
      <c r="Q62" s="46">
        <v>3</v>
      </c>
      <c r="R62" s="46">
        <v>2</v>
      </c>
      <c r="S62" s="46">
        <v>2</v>
      </c>
      <c r="T62" s="46">
        <v>2</v>
      </c>
      <c r="U62" s="46">
        <v>3</v>
      </c>
      <c r="V62" s="52">
        <f t="shared" si="5"/>
        <v>21</v>
      </c>
      <c r="W62" s="46">
        <v>2</v>
      </c>
      <c r="X62" s="46">
        <v>2</v>
      </c>
      <c r="Y62" s="46">
        <v>2</v>
      </c>
      <c r="Z62" s="52">
        <f t="shared" si="6"/>
        <v>6</v>
      </c>
      <c r="AA62" s="46">
        <v>2</v>
      </c>
      <c r="AB62" s="46">
        <v>3</v>
      </c>
      <c r="AC62" s="46">
        <v>2</v>
      </c>
      <c r="AD62" s="52">
        <f t="shared" si="7"/>
        <v>7</v>
      </c>
      <c r="AE62" s="45">
        <f t="shared" si="4"/>
        <v>58</v>
      </c>
    </row>
    <row r="63" spans="1:48" ht="15.75" x14ac:dyDescent="0.25">
      <c r="A63" s="29">
        <v>57</v>
      </c>
      <c r="B63" s="46">
        <v>2</v>
      </c>
      <c r="C63" s="46">
        <v>2</v>
      </c>
      <c r="D63" s="46">
        <v>3</v>
      </c>
      <c r="E63" s="46">
        <v>3</v>
      </c>
      <c r="F63" s="46">
        <v>3</v>
      </c>
      <c r="G63" s="46">
        <v>3</v>
      </c>
      <c r="H63" s="46">
        <v>3</v>
      </c>
      <c r="I63" s="46">
        <v>2</v>
      </c>
      <c r="J63" s="46">
        <v>2</v>
      </c>
      <c r="K63" s="46">
        <v>2</v>
      </c>
      <c r="L63" s="52">
        <f t="shared" si="9"/>
        <v>25</v>
      </c>
      <c r="M63" s="46">
        <v>1</v>
      </c>
      <c r="N63" s="46">
        <v>2</v>
      </c>
      <c r="O63" s="46">
        <v>2</v>
      </c>
      <c r="P63" s="46">
        <v>2</v>
      </c>
      <c r="Q63" s="46">
        <v>2</v>
      </c>
      <c r="R63" s="46">
        <v>4</v>
      </c>
      <c r="S63" s="46">
        <v>4</v>
      </c>
      <c r="T63" s="46">
        <v>3</v>
      </c>
      <c r="U63" s="46">
        <v>2</v>
      </c>
      <c r="V63" s="52">
        <f t="shared" si="5"/>
        <v>22</v>
      </c>
      <c r="W63" s="46">
        <v>1</v>
      </c>
      <c r="X63" s="46">
        <v>1</v>
      </c>
      <c r="Y63" s="46">
        <v>2</v>
      </c>
      <c r="Z63" s="52">
        <f t="shared" si="6"/>
        <v>4</v>
      </c>
      <c r="AA63" s="46">
        <v>2</v>
      </c>
      <c r="AB63" s="46">
        <v>3</v>
      </c>
      <c r="AC63" s="46">
        <v>3</v>
      </c>
      <c r="AD63" s="52">
        <f t="shared" si="7"/>
        <v>8</v>
      </c>
      <c r="AE63" s="45">
        <f t="shared" si="4"/>
        <v>59</v>
      </c>
    </row>
    <row r="64" spans="1:48" ht="15.75" x14ac:dyDescent="0.25">
      <c r="A64" s="29">
        <v>58</v>
      </c>
      <c r="B64" s="46">
        <v>1</v>
      </c>
      <c r="C64" s="46">
        <v>2</v>
      </c>
      <c r="D64" s="46">
        <v>2</v>
      </c>
      <c r="E64" s="46">
        <v>1</v>
      </c>
      <c r="F64" s="46">
        <v>1</v>
      </c>
      <c r="G64" s="46">
        <v>1</v>
      </c>
      <c r="H64" s="46">
        <v>2</v>
      </c>
      <c r="I64" s="46">
        <v>2</v>
      </c>
      <c r="J64" s="46">
        <v>1</v>
      </c>
      <c r="K64" s="46">
        <v>1</v>
      </c>
      <c r="L64" s="52">
        <f t="shared" si="9"/>
        <v>14</v>
      </c>
      <c r="M64" s="46">
        <v>2</v>
      </c>
      <c r="N64" s="46">
        <v>2</v>
      </c>
      <c r="O64" s="46">
        <v>1</v>
      </c>
      <c r="P64" s="46">
        <v>1</v>
      </c>
      <c r="Q64" s="46">
        <v>1</v>
      </c>
      <c r="R64" s="46">
        <v>3</v>
      </c>
      <c r="S64" s="46">
        <v>2</v>
      </c>
      <c r="T64" s="46">
        <v>2</v>
      </c>
      <c r="U64" s="46">
        <v>2</v>
      </c>
      <c r="V64" s="52">
        <f t="shared" si="5"/>
        <v>16</v>
      </c>
      <c r="W64" s="46">
        <v>1</v>
      </c>
      <c r="X64" s="46">
        <v>1</v>
      </c>
      <c r="Y64" s="46">
        <v>1</v>
      </c>
      <c r="Z64" s="52">
        <f t="shared" si="6"/>
        <v>3</v>
      </c>
      <c r="AA64" s="46">
        <v>1</v>
      </c>
      <c r="AB64" s="46">
        <v>1</v>
      </c>
      <c r="AC64" s="46">
        <v>1</v>
      </c>
      <c r="AD64" s="52">
        <f t="shared" si="7"/>
        <v>3</v>
      </c>
      <c r="AE64" s="45">
        <f t="shared" si="4"/>
        <v>36</v>
      </c>
    </row>
    <row r="65" spans="1:33" ht="15.75" x14ac:dyDescent="0.25">
      <c r="A65" s="29">
        <v>59</v>
      </c>
      <c r="B65" s="46">
        <v>2</v>
      </c>
      <c r="C65" s="46">
        <v>3</v>
      </c>
      <c r="D65" s="46">
        <v>1</v>
      </c>
      <c r="E65" s="46">
        <v>3</v>
      </c>
      <c r="F65" s="46">
        <v>2</v>
      </c>
      <c r="G65" s="46">
        <v>1</v>
      </c>
      <c r="H65" s="46">
        <v>3</v>
      </c>
      <c r="I65" s="46">
        <v>2</v>
      </c>
      <c r="J65" s="46">
        <v>2</v>
      </c>
      <c r="K65" s="46">
        <v>2</v>
      </c>
      <c r="L65" s="52">
        <f t="shared" si="9"/>
        <v>21</v>
      </c>
      <c r="M65" s="46">
        <v>1</v>
      </c>
      <c r="N65" s="46">
        <v>2</v>
      </c>
      <c r="O65" s="46">
        <v>2</v>
      </c>
      <c r="P65" s="46">
        <v>1</v>
      </c>
      <c r="Q65" s="46">
        <v>2</v>
      </c>
      <c r="R65" s="46">
        <v>3</v>
      </c>
      <c r="S65" s="46">
        <v>3</v>
      </c>
      <c r="T65" s="46">
        <v>3</v>
      </c>
      <c r="U65" s="46">
        <v>1</v>
      </c>
      <c r="V65" s="52">
        <f t="shared" si="5"/>
        <v>18</v>
      </c>
      <c r="W65" s="46">
        <v>1</v>
      </c>
      <c r="X65" s="46">
        <v>1</v>
      </c>
      <c r="Y65" s="46">
        <v>2</v>
      </c>
      <c r="Z65" s="52">
        <f t="shared" si="6"/>
        <v>4</v>
      </c>
      <c r="AA65" s="46">
        <v>1</v>
      </c>
      <c r="AB65" s="46">
        <v>1</v>
      </c>
      <c r="AC65" s="46">
        <v>1</v>
      </c>
      <c r="AD65" s="52">
        <f t="shared" si="7"/>
        <v>3</v>
      </c>
      <c r="AE65" s="45">
        <f t="shared" si="4"/>
        <v>46</v>
      </c>
    </row>
    <row r="66" spans="1:33" ht="15.75" x14ac:dyDescent="0.25">
      <c r="A66" s="29">
        <v>60</v>
      </c>
      <c r="B66" s="46">
        <v>3</v>
      </c>
      <c r="C66" s="46">
        <v>2</v>
      </c>
      <c r="D66" s="46">
        <v>2</v>
      </c>
      <c r="E66" s="46">
        <v>3</v>
      </c>
      <c r="F66" s="46">
        <v>3</v>
      </c>
      <c r="G66" s="46">
        <v>3</v>
      </c>
      <c r="H66" s="46">
        <v>3</v>
      </c>
      <c r="I66" s="46">
        <v>2</v>
      </c>
      <c r="J66" s="46">
        <v>2</v>
      </c>
      <c r="K66" s="46">
        <v>3</v>
      </c>
      <c r="L66" s="52">
        <f t="shared" si="9"/>
        <v>26</v>
      </c>
      <c r="M66" s="46">
        <v>3</v>
      </c>
      <c r="N66" s="46">
        <v>2</v>
      </c>
      <c r="O66" s="46">
        <v>1</v>
      </c>
      <c r="P66" s="46">
        <v>2</v>
      </c>
      <c r="Q66" s="46">
        <v>3</v>
      </c>
      <c r="R66" s="46">
        <v>4</v>
      </c>
      <c r="S66" s="46">
        <v>4</v>
      </c>
      <c r="T66" s="46">
        <v>4</v>
      </c>
      <c r="U66" s="46">
        <v>3</v>
      </c>
      <c r="V66" s="52">
        <f t="shared" si="5"/>
        <v>26</v>
      </c>
      <c r="W66" s="46">
        <v>2</v>
      </c>
      <c r="X66" s="46">
        <v>2</v>
      </c>
      <c r="Y66" s="46">
        <v>2</v>
      </c>
      <c r="Z66" s="52">
        <f t="shared" si="6"/>
        <v>6</v>
      </c>
      <c r="AA66" s="46">
        <v>2</v>
      </c>
      <c r="AB66" s="46">
        <v>2</v>
      </c>
      <c r="AC66" s="46">
        <v>3</v>
      </c>
      <c r="AD66" s="52">
        <f t="shared" si="7"/>
        <v>7</v>
      </c>
      <c r="AE66" s="45">
        <f t="shared" si="4"/>
        <v>65</v>
      </c>
    </row>
    <row r="67" spans="1:33" ht="21" x14ac:dyDescent="0.35">
      <c r="A67" s="29" t="s">
        <v>5</v>
      </c>
      <c r="B67" s="27"/>
      <c r="C67" s="27"/>
      <c r="D67" s="27"/>
      <c r="E67" s="27"/>
      <c r="F67" s="27"/>
      <c r="G67" s="27"/>
      <c r="H67" s="27"/>
      <c r="I67" s="27"/>
      <c r="J67" s="27"/>
      <c r="K67" s="29"/>
      <c r="L67" s="54"/>
      <c r="M67" s="29"/>
      <c r="N67" s="29"/>
      <c r="O67" s="29"/>
      <c r="P67" s="29"/>
      <c r="Q67" s="29"/>
      <c r="R67" s="29"/>
      <c r="S67" s="29"/>
      <c r="T67" s="29"/>
      <c r="U67" s="29"/>
      <c r="V67" s="54"/>
      <c r="W67" s="29"/>
      <c r="X67" s="29"/>
      <c r="Y67" s="29"/>
      <c r="Z67" s="54"/>
      <c r="AA67" s="29"/>
      <c r="AB67" s="29"/>
      <c r="AC67" s="29"/>
      <c r="AD67" s="54"/>
      <c r="AE67" s="71">
        <f>_xlfn.VAR.P(AE7:AE66)</f>
        <v>107.31638888888889</v>
      </c>
      <c r="AF67" s="98" t="s">
        <v>88</v>
      </c>
      <c r="AG67" s="98"/>
    </row>
    <row r="68" spans="1:33" ht="21" x14ac:dyDescent="0.35">
      <c r="A68" s="71"/>
      <c r="B68" s="71"/>
      <c r="C68" s="71"/>
      <c r="D68" s="71"/>
      <c r="E68" s="71"/>
      <c r="F68" s="71"/>
      <c r="G68" s="71"/>
      <c r="H68" s="71"/>
      <c r="I68" s="71"/>
      <c r="J68" s="71"/>
      <c r="K68" s="71"/>
      <c r="L68" s="45">
        <f>_xlfn.VAR.P(L7:L66)</f>
        <v>17.96</v>
      </c>
      <c r="M68" s="71"/>
      <c r="N68" s="71"/>
      <c r="O68" s="71"/>
      <c r="P68" s="71"/>
      <c r="Q68" s="71"/>
      <c r="R68" s="71"/>
      <c r="S68" s="71"/>
      <c r="T68" s="71"/>
      <c r="U68" s="71"/>
      <c r="V68" s="71">
        <f>_xlfn.VAR.P(V7:V66)</f>
        <v>19.436388888888889</v>
      </c>
      <c r="W68" s="71"/>
      <c r="X68" s="71"/>
      <c r="Y68" s="71"/>
      <c r="Z68" s="71">
        <f>_xlfn.VAR.P(Z7:Z66)</f>
        <v>3.2888888888888888</v>
      </c>
      <c r="AA68" s="71"/>
      <c r="AB68" s="71"/>
      <c r="AC68" s="71"/>
      <c r="AD68" s="71">
        <f>_xlfn.VAR.P(AD7:AD66)</f>
        <v>4.6988888888888889</v>
      </c>
      <c r="AE68" s="71">
        <f>SUM(L68,V68,Z68,AD68)</f>
        <v>45.384166666666673</v>
      </c>
      <c r="AF68" s="98" t="s">
        <v>82</v>
      </c>
      <c r="AG68" s="98"/>
    </row>
    <row r="71" spans="1:33" ht="15.75" x14ac:dyDescent="0.25">
      <c r="B71" s="83">
        <f>AVERAGE(B7:B66)</f>
        <v>2.0166666666666666</v>
      </c>
      <c r="C71" s="83">
        <f t="shared" ref="C71:K71" si="10">AVERAGE(C7:C66)</f>
        <v>1.8166666666666667</v>
      </c>
      <c r="D71" s="84">
        <f t="shared" si="10"/>
        <v>1.9</v>
      </c>
      <c r="E71" s="84">
        <f t="shared" si="10"/>
        <v>2.0499999999999998</v>
      </c>
      <c r="F71" s="83">
        <f t="shared" si="10"/>
        <v>1.9166666666666667</v>
      </c>
      <c r="G71" s="83">
        <f t="shared" si="10"/>
        <v>2.0833333333333335</v>
      </c>
      <c r="H71" s="84">
        <f t="shared" si="10"/>
        <v>2.25</v>
      </c>
      <c r="I71" s="83">
        <f t="shared" si="10"/>
        <v>1.9666666666666666</v>
      </c>
      <c r="J71" s="84">
        <f t="shared" si="10"/>
        <v>2</v>
      </c>
      <c r="K71" s="83">
        <f t="shared" si="10"/>
        <v>1.8</v>
      </c>
      <c r="L71" s="84"/>
      <c r="M71" s="83">
        <f>AVERAGE(M7:M66)</f>
        <v>1.8833333333333333</v>
      </c>
      <c r="N71" s="83">
        <f t="shared" ref="N71:U71" si="11">AVERAGE(N7:N66)</f>
        <v>1.7666666666666666</v>
      </c>
      <c r="O71" s="84">
        <f t="shared" si="11"/>
        <v>1.75</v>
      </c>
      <c r="P71" s="83">
        <f t="shared" si="11"/>
        <v>1.7166666666666666</v>
      </c>
      <c r="Q71" s="83">
        <f t="shared" si="11"/>
        <v>1.9333333333333333</v>
      </c>
      <c r="R71" s="84">
        <f t="shared" si="11"/>
        <v>2.4500000000000002</v>
      </c>
      <c r="S71" s="83">
        <f t="shared" si="11"/>
        <v>2.3333333333333335</v>
      </c>
      <c r="T71" s="83">
        <f t="shared" si="11"/>
        <v>2.3333333333333335</v>
      </c>
      <c r="U71" s="84">
        <f t="shared" si="11"/>
        <v>2.0499999999999998</v>
      </c>
      <c r="V71" s="84"/>
      <c r="W71" s="83">
        <f>AVERAGE(W7:W66)</f>
        <v>1.8666666666666667</v>
      </c>
      <c r="X71" s="83">
        <f t="shared" ref="X71:Y71" si="12">AVERAGE(X7:X66)</f>
        <v>1.6166666666666667</v>
      </c>
      <c r="Y71" s="83">
        <f t="shared" si="12"/>
        <v>1.85</v>
      </c>
      <c r="Z71" s="84"/>
      <c r="AA71" s="84">
        <f>AVERAGE(AA7:AA66)</f>
        <v>1.95</v>
      </c>
      <c r="AB71" s="83">
        <f t="shared" ref="AB71:AC71" si="13">AVERAGE(AB7:AB66)</f>
        <v>2.0666666666666669</v>
      </c>
      <c r="AC71" s="84">
        <f t="shared" si="13"/>
        <v>1.95</v>
      </c>
      <c r="AD71" s="84"/>
      <c r="AE71" s="82">
        <f>AVERAGE(B71,C71,D71,E71,F71,G71,H71,I71,J71,K71,M71,N71,O71,P71,Q71,R71,S71,T71,U71,W71,X71,Y71,AA71,AB71,AC71)</f>
        <v>1.972666666666667</v>
      </c>
      <c r="AF71" s="84"/>
    </row>
  </sheetData>
  <mergeCells count="24">
    <mergeCell ref="B4:K5"/>
    <mergeCell ref="M4:U5"/>
    <mergeCell ref="W4:Y5"/>
    <mergeCell ref="AA4:AC5"/>
    <mergeCell ref="I1:U3"/>
    <mergeCell ref="AF68:AG68"/>
    <mergeCell ref="AF67:AG67"/>
    <mergeCell ref="AI16:AJ16"/>
    <mergeCell ref="AK16:AM16"/>
    <mergeCell ref="AN16:AO16"/>
    <mergeCell ref="AP16:AS16"/>
    <mergeCell ref="AI17:AJ17"/>
    <mergeCell ref="AK17:AM17"/>
    <mergeCell ref="AN17:AO17"/>
    <mergeCell ref="AP17:AS20"/>
    <mergeCell ref="AI18:AJ18"/>
    <mergeCell ref="AK18:AM18"/>
    <mergeCell ref="AN18:AO18"/>
    <mergeCell ref="AI19:AJ19"/>
    <mergeCell ref="AK19:AM19"/>
    <mergeCell ref="AN19:AO19"/>
    <mergeCell ref="AI20:AJ20"/>
    <mergeCell ref="AK20:AM20"/>
    <mergeCell ref="AN20:AO20"/>
  </mergeCells>
  <pageMargins left="0.7" right="0.7" top="0.75" bottom="0.75" header="0.3" footer="0.3"/>
  <pageSetup paperSize="9" orientation="portrait" r:id="rId1"/>
  <ignoredErrors>
    <ignoredError sqref="L7:L6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CD54B-2BA1-4D7A-B5F0-EFE8D280CB20}">
  <dimension ref="B1:G93"/>
  <sheetViews>
    <sheetView topLeftCell="A28" zoomScale="70" zoomScaleNormal="70" workbookViewId="0">
      <selection activeCell="J17" sqref="J17"/>
    </sheetView>
  </sheetViews>
  <sheetFormatPr defaultRowHeight="15" x14ac:dyDescent="0.25"/>
  <cols>
    <col min="2" max="2" width="38.5703125" customWidth="1"/>
    <col min="3" max="3" width="17.5703125" customWidth="1"/>
    <col min="4" max="4" width="30.28515625" customWidth="1"/>
    <col min="5" max="5" width="17.28515625" customWidth="1"/>
    <col min="6" max="6" width="22.85546875" customWidth="1"/>
    <col min="7" max="7" width="23.5703125" customWidth="1"/>
  </cols>
  <sheetData>
    <row r="1" spans="2:7" x14ac:dyDescent="0.25">
      <c r="C1" s="117" t="s">
        <v>127</v>
      </c>
      <c r="D1" s="118"/>
      <c r="E1" s="118"/>
      <c r="F1" s="118"/>
    </row>
    <row r="2" spans="2:7" x14ac:dyDescent="0.25">
      <c r="C2" s="118"/>
      <c r="D2" s="118"/>
      <c r="E2" s="118"/>
      <c r="F2" s="118"/>
    </row>
    <row r="3" spans="2:7" x14ac:dyDescent="0.25">
      <c r="C3" s="118"/>
      <c r="D3" s="118"/>
      <c r="E3" s="118"/>
      <c r="F3" s="118"/>
    </row>
    <row r="4" spans="2:7" x14ac:dyDescent="0.25">
      <c r="B4" s="86"/>
      <c r="C4" s="118"/>
      <c r="D4" s="118"/>
      <c r="E4" s="118"/>
      <c r="F4" s="118"/>
    </row>
    <row r="5" spans="2:7" ht="15.75" x14ac:dyDescent="0.25">
      <c r="B5" s="88"/>
    </row>
    <row r="6" spans="2:7" ht="16.5" thickBot="1" x14ac:dyDescent="0.3">
      <c r="B6" s="85"/>
    </row>
    <row r="7" spans="2:7" ht="32.25" thickBot="1" x14ac:dyDescent="0.3">
      <c r="B7" s="89" t="s">
        <v>107</v>
      </c>
      <c r="C7" s="90" t="s">
        <v>108</v>
      </c>
      <c r="D7" s="90" t="s">
        <v>6</v>
      </c>
      <c r="E7" s="90" t="s">
        <v>109</v>
      </c>
      <c r="F7" s="90" t="s">
        <v>110</v>
      </c>
      <c r="G7" s="90" t="s">
        <v>111</v>
      </c>
    </row>
    <row r="8" spans="2:7" x14ac:dyDescent="0.25">
      <c r="B8" s="114" t="s">
        <v>129</v>
      </c>
      <c r="C8" s="92"/>
      <c r="D8" s="92" t="s">
        <v>8</v>
      </c>
      <c r="E8" s="92">
        <v>1</v>
      </c>
      <c r="F8" s="92"/>
      <c r="G8" s="92"/>
    </row>
    <row r="9" spans="2:7" x14ac:dyDescent="0.25">
      <c r="B9" s="115"/>
      <c r="C9" s="92"/>
      <c r="D9" s="92" t="s">
        <v>115</v>
      </c>
      <c r="E9" s="92">
        <v>2</v>
      </c>
      <c r="F9" s="92"/>
      <c r="G9" s="92"/>
    </row>
    <row r="10" spans="2:7" x14ac:dyDescent="0.25">
      <c r="B10" s="115"/>
      <c r="C10" s="92" t="s">
        <v>112</v>
      </c>
      <c r="D10" s="92" t="s">
        <v>10</v>
      </c>
      <c r="E10" s="92">
        <v>3</v>
      </c>
      <c r="F10" s="92" t="s">
        <v>122</v>
      </c>
      <c r="G10" s="92"/>
    </row>
    <row r="11" spans="2:7" x14ac:dyDescent="0.25">
      <c r="B11" s="115"/>
      <c r="C11" s="92"/>
      <c r="D11" s="92" t="s">
        <v>11</v>
      </c>
      <c r="E11" s="92">
        <v>4</v>
      </c>
      <c r="F11" s="92"/>
      <c r="G11" s="92"/>
    </row>
    <row r="12" spans="2:7" x14ac:dyDescent="0.25">
      <c r="B12" s="115"/>
      <c r="C12" s="92"/>
      <c r="D12" s="92" t="s">
        <v>116</v>
      </c>
      <c r="E12" s="92">
        <v>5</v>
      </c>
      <c r="F12" s="92"/>
      <c r="G12" s="92"/>
    </row>
    <row r="13" spans="2:7" x14ac:dyDescent="0.25">
      <c r="B13" s="115"/>
      <c r="C13" s="92"/>
      <c r="D13" s="92"/>
      <c r="E13" s="92"/>
      <c r="F13" s="92"/>
      <c r="G13" s="92"/>
    </row>
    <row r="14" spans="2:7" ht="30" x14ac:dyDescent="0.25">
      <c r="B14" s="115"/>
      <c r="C14" s="92" t="s">
        <v>113</v>
      </c>
      <c r="D14" s="92" t="s">
        <v>12</v>
      </c>
      <c r="E14" s="92">
        <v>1</v>
      </c>
      <c r="F14" s="92" t="s">
        <v>122</v>
      </c>
      <c r="G14" s="92" t="s">
        <v>123</v>
      </c>
    </row>
    <row r="15" spans="2:7" x14ac:dyDescent="0.25">
      <c r="B15" s="115"/>
      <c r="C15" s="92"/>
      <c r="D15" s="92" t="s">
        <v>13</v>
      </c>
      <c r="E15" s="92">
        <v>2</v>
      </c>
      <c r="F15" s="92"/>
      <c r="G15" s="93"/>
    </row>
    <row r="16" spans="2:7" x14ac:dyDescent="0.25">
      <c r="B16" s="115"/>
      <c r="C16" s="92"/>
      <c r="D16" s="92"/>
      <c r="E16" s="94"/>
      <c r="F16" s="92"/>
      <c r="G16" s="93"/>
    </row>
    <row r="17" spans="2:7" x14ac:dyDescent="0.25">
      <c r="B17" s="115"/>
      <c r="C17" s="92"/>
      <c r="D17" s="92" t="s">
        <v>14</v>
      </c>
      <c r="E17" s="92">
        <v>1</v>
      </c>
      <c r="F17" s="92"/>
      <c r="G17" s="93"/>
    </row>
    <row r="18" spans="2:7" x14ac:dyDescent="0.25">
      <c r="B18" s="115"/>
      <c r="C18" s="92"/>
      <c r="D18" s="92" t="s">
        <v>15</v>
      </c>
      <c r="E18" s="92">
        <v>2</v>
      </c>
      <c r="F18" s="92"/>
      <c r="G18" s="93"/>
    </row>
    <row r="19" spans="2:7" x14ac:dyDescent="0.25">
      <c r="B19" s="115"/>
      <c r="C19" s="92"/>
      <c r="D19" s="92" t="s">
        <v>16</v>
      </c>
      <c r="E19" s="92">
        <v>3</v>
      </c>
      <c r="F19" s="92"/>
      <c r="G19" s="93"/>
    </row>
    <row r="20" spans="2:7" x14ac:dyDescent="0.25">
      <c r="B20" s="115"/>
      <c r="C20" s="92"/>
      <c r="D20" s="92" t="s">
        <v>117</v>
      </c>
      <c r="E20" s="92">
        <v>4</v>
      </c>
      <c r="F20" s="92"/>
      <c r="G20" s="93"/>
    </row>
    <row r="21" spans="2:7" ht="30" x14ac:dyDescent="0.25">
      <c r="B21" s="115"/>
      <c r="C21" s="92" t="s">
        <v>114</v>
      </c>
      <c r="D21" s="92" t="s">
        <v>118</v>
      </c>
      <c r="E21" s="92">
        <v>5</v>
      </c>
      <c r="F21" s="92" t="s">
        <v>122</v>
      </c>
      <c r="G21" s="93"/>
    </row>
    <row r="22" spans="2:7" x14ac:dyDescent="0.25">
      <c r="B22" s="115"/>
      <c r="C22" s="92"/>
      <c r="D22" s="92" t="s">
        <v>19</v>
      </c>
      <c r="E22" s="92">
        <v>6</v>
      </c>
      <c r="F22" s="92"/>
      <c r="G22" s="93"/>
    </row>
    <row r="23" spans="2:7" ht="30" x14ac:dyDescent="0.25">
      <c r="B23" s="115"/>
      <c r="C23" s="92"/>
      <c r="D23" s="92" t="s">
        <v>119</v>
      </c>
      <c r="E23" s="91">
        <v>7</v>
      </c>
      <c r="F23" s="92"/>
      <c r="G23" s="93"/>
    </row>
    <row r="24" spans="2:7" x14ac:dyDescent="0.25">
      <c r="B24" s="115"/>
      <c r="C24" s="92"/>
      <c r="D24" s="92" t="s">
        <v>120</v>
      </c>
      <c r="E24" s="92">
        <v>8</v>
      </c>
      <c r="F24" s="92"/>
      <c r="G24" s="93"/>
    </row>
    <row r="25" spans="2:7" x14ac:dyDescent="0.25">
      <c r="B25" s="115"/>
      <c r="C25" s="93"/>
      <c r="D25" s="92" t="s">
        <v>121</v>
      </c>
      <c r="E25" s="92">
        <v>9</v>
      </c>
      <c r="F25" s="92"/>
      <c r="G25" s="93"/>
    </row>
    <row r="26" spans="2:7" x14ac:dyDescent="0.25">
      <c r="B26" s="115"/>
      <c r="C26" s="93"/>
      <c r="D26" s="92" t="s">
        <v>23</v>
      </c>
      <c r="E26" s="92">
        <v>10</v>
      </c>
      <c r="F26" s="92"/>
      <c r="G26" s="93"/>
    </row>
    <row r="27" spans="2:7" x14ac:dyDescent="0.25">
      <c r="B27" s="115"/>
      <c r="C27" s="93"/>
      <c r="D27" s="93"/>
      <c r="E27" s="92"/>
      <c r="F27" s="92"/>
      <c r="G27" s="93"/>
    </row>
    <row r="28" spans="2:7" ht="15.75" thickBot="1" x14ac:dyDescent="0.3">
      <c r="B28" s="116"/>
      <c r="C28" s="95"/>
      <c r="D28" s="95"/>
      <c r="E28" s="96"/>
      <c r="F28" s="95"/>
      <c r="G28" s="95"/>
    </row>
    <row r="29" spans="2:7" x14ac:dyDescent="0.25">
      <c r="B29" s="114" t="s">
        <v>130</v>
      </c>
      <c r="C29" s="92"/>
      <c r="D29" s="92"/>
      <c r="E29" s="92"/>
      <c r="F29" s="92"/>
      <c r="G29" s="92"/>
    </row>
    <row r="30" spans="2:7" x14ac:dyDescent="0.25">
      <c r="B30" s="115"/>
      <c r="C30" s="92"/>
      <c r="D30" s="92" t="s">
        <v>46</v>
      </c>
      <c r="E30" s="92">
        <v>1</v>
      </c>
      <c r="F30" s="92"/>
      <c r="G30" s="92"/>
    </row>
    <row r="31" spans="2:7" ht="30" x14ac:dyDescent="0.25">
      <c r="B31" s="115"/>
      <c r="C31" s="92" t="s">
        <v>124</v>
      </c>
      <c r="D31" s="92" t="s">
        <v>47</v>
      </c>
      <c r="E31" s="92">
        <v>2</v>
      </c>
      <c r="F31" s="92"/>
      <c r="G31" s="92"/>
    </row>
    <row r="32" spans="2:7" ht="30" x14ac:dyDescent="0.25">
      <c r="B32" s="115"/>
      <c r="C32" s="92"/>
      <c r="D32" s="92" t="s">
        <v>48</v>
      </c>
      <c r="E32" s="92">
        <v>3</v>
      </c>
      <c r="F32" s="92" t="s">
        <v>125</v>
      </c>
      <c r="G32" s="92" t="s">
        <v>123</v>
      </c>
    </row>
    <row r="33" spans="2:7" x14ac:dyDescent="0.25">
      <c r="B33" s="115"/>
      <c r="C33" s="92"/>
      <c r="D33" s="92" t="s">
        <v>49</v>
      </c>
      <c r="E33" s="92">
        <v>4</v>
      </c>
      <c r="F33" s="92"/>
      <c r="G33" s="93"/>
    </row>
    <row r="34" spans="2:7" x14ac:dyDescent="0.25">
      <c r="B34" s="115"/>
      <c r="C34" s="93"/>
      <c r="D34" s="92" t="s">
        <v>50</v>
      </c>
      <c r="E34" s="92">
        <v>5</v>
      </c>
      <c r="F34" s="92"/>
      <c r="G34" s="93"/>
    </row>
    <row r="35" spans="2:7" ht="15.75" thickBot="1" x14ac:dyDescent="0.3">
      <c r="B35" s="116"/>
      <c r="C35" s="95"/>
      <c r="D35" s="95"/>
      <c r="E35" s="95"/>
      <c r="F35" s="96"/>
      <c r="G35" s="95"/>
    </row>
    <row r="36" spans="2:7" x14ac:dyDescent="0.25">
      <c r="B36" s="114" t="s">
        <v>126</v>
      </c>
      <c r="C36" s="92"/>
      <c r="D36" s="92" t="s">
        <v>64</v>
      </c>
      <c r="E36" s="92">
        <v>1</v>
      </c>
      <c r="F36" s="92"/>
      <c r="G36" s="92"/>
    </row>
    <row r="37" spans="2:7" x14ac:dyDescent="0.25">
      <c r="B37" s="115"/>
      <c r="C37" s="92" t="s">
        <v>60</v>
      </c>
      <c r="D37" s="92" t="s">
        <v>65</v>
      </c>
      <c r="E37" s="92">
        <v>2</v>
      </c>
      <c r="F37" s="92"/>
      <c r="G37" s="92"/>
    </row>
    <row r="38" spans="2:7" x14ac:dyDescent="0.25">
      <c r="B38" s="115"/>
      <c r="C38" s="92"/>
      <c r="D38" s="92" t="s">
        <v>66</v>
      </c>
      <c r="E38" s="92">
        <v>3</v>
      </c>
      <c r="F38" s="92" t="s">
        <v>125</v>
      </c>
      <c r="G38" s="92"/>
    </row>
    <row r="39" spans="2:7" x14ac:dyDescent="0.25">
      <c r="B39" s="115"/>
      <c r="C39" s="92"/>
      <c r="D39" s="92" t="s">
        <v>67</v>
      </c>
      <c r="E39" s="92">
        <v>4</v>
      </c>
      <c r="F39" s="92"/>
      <c r="G39" s="92"/>
    </row>
    <row r="40" spans="2:7" x14ac:dyDescent="0.25">
      <c r="B40" s="115"/>
      <c r="C40" s="92"/>
      <c r="D40" s="92"/>
      <c r="E40" s="92"/>
      <c r="F40" s="92"/>
      <c r="G40" s="92"/>
    </row>
    <row r="41" spans="2:7" x14ac:dyDescent="0.25">
      <c r="B41" s="115"/>
      <c r="C41" s="92" t="s">
        <v>61</v>
      </c>
      <c r="D41" s="92" t="s">
        <v>64</v>
      </c>
      <c r="E41" s="92">
        <v>1</v>
      </c>
      <c r="F41" s="92"/>
      <c r="G41" s="92"/>
    </row>
    <row r="42" spans="2:7" x14ac:dyDescent="0.25">
      <c r="B42" s="115"/>
      <c r="C42" s="92"/>
      <c r="D42" s="92" t="s">
        <v>65</v>
      </c>
      <c r="E42" s="92">
        <v>2</v>
      </c>
      <c r="F42" s="92" t="s">
        <v>125</v>
      </c>
      <c r="G42" s="92"/>
    </row>
    <row r="43" spans="2:7" ht="30" x14ac:dyDescent="0.25">
      <c r="B43" s="115"/>
      <c r="C43" s="92"/>
      <c r="D43" s="92" t="s">
        <v>66</v>
      </c>
      <c r="E43" s="92">
        <v>3</v>
      </c>
      <c r="F43" s="92"/>
      <c r="G43" s="92" t="s">
        <v>123</v>
      </c>
    </row>
    <row r="44" spans="2:7" x14ac:dyDescent="0.25">
      <c r="B44" s="115"/>
      <c r="C44" s="92"/>
      <c r="D44" s="92" t="s">
        <v>67</v>
      </c>
      <c r="E44" s="92">
        <v>4</v>
      </c>
      <c r="F44" s="92"/>
      <c r="G44" s="93"/>
    </row>
    <row r="45" spans="2:7" x14ac:dyDescent="0.25">
      <c r="B45" s="115"/>
      <c r="C45" s="94"/>
      <c r="D45" s="92"/>
      <c r="E45" s="92"/>
      <c r="F45" s="92"/>
      <c r="G45" s="93"/>
    </row>
    <row r="46" spans="2:7" x14ac:dyDescent="0.25">
      <c r="B46" s="115"/>
      <c r="C46" s="92"/>
      <c r="D46" s="92" t="s">
        <v>64</v>
      </c>
      <c r="E46" s="92">
        <v>1</v>
      </c>
      <c r="F46" s="92"/>
      <c r="G46" s="93"/>
    </row>
    <row r="47" spans="2:7" x14ac:dyDescent="0.25">
      <c r="B47" s="115"/>
      <c r="C47" s="92" t="s">
        <v>62</v>
      </c>
      <c r="D47" s="92" t="s">
        <v>65</v>
      </c>
      <c r="E47" s="92">
        <v>2</v>
      </c>
      <c r="F47" s="92" t="s">
        <v>125</v>
      </c>
      <c r="G47" s="93"/>
    </row>
    <row r="48" spans="2:7" x14ac:dyDescent="0.25">
      <c r="B48" s="115"/>
      <c r="C48" s="92"/>
      <c r="D48" s="92" t="s">
        <v>66</v>
      </c>
      <c r="E48" s="92">
        <v>3</v>
      </c>
      <c r="F48" s="92"/>
      <c r="G48" s="93"/>
    </row>
    <row r="49" spans="2:7" x14ac:dyDescent="0.25">
      <c r="B49" s="115"/>
      <c r="C49" s="92"/>
      <c r="D49" s="92" t="s">
        <v>67</v>
      </c>
      <c r="E49" s="92">
        <v>4</v>
      </c>
      <c r="F49" s="92"/>
      <c r="G49" s="93"/>
    </row>
    <row r="50" spans="2:7" x14ac:dyDescent="0.25">
      <c r="B50" s="115"/>
      <c r="C50" s="92"/>
      <c r="D50" s="92"/>
      <c r="E50" s="92"/>
      <c r="F50" s="92"/>
      <c r="G50" s="93"/>
    </row>
    <row r="51" spans="2:7" x14ac:dyDescent="0.25">
      <c r="B51" s="115"/>
      <c r="C51" s="94"/>
      <c r="D51" s="92" t="s">
        <v>64</v>
      </c>
      <c r="E51" s="92">
        <v>1</v>
      </c>
      <c r="F51" s="92"/>
      <c r="G51" s="93"/>
    </row>
    <row r="52" spans="2:7" x14ac:dyDescent="0.25">
      <c r="B52" s="115"/>
      <c r="C52" s="92" t="s">
        <v>63</v>
      </c>
      <c r="D52" s="92" t="s">
        <v>65</v>
      </c>
      <c r="E52" s="92">
        <v>2</v>
      </c>
      <c r="F52" s="92" t="s">
        <v>125</v>
      </c>
      <c r="G52" s="93"/>
    </row>
    <row r="53" spans="2:7" x14ac:dyDescent="0.25">
      <c r="B53" s="115"/>
      <c r="C53" s="92"/>
      <c r="D53" s="92" t="s">
        <v>66</v>
      </c>
      <c r="E53" s="92">
        <v>3</v>
      </c>
      <c r="F53" s="92"/>
      <c r="G53" s="93"/>
    </row>
    <row r="54" spans="2:7" x14ac:dyDescent="0.25">
      <c r="B54" s="115"/>
      <c r="C54" s="92"/>
      <c r="D54" s="94" t="s">
        <v>128</v>
      </c>
      <c r="E54" s="92">
        <v>4</v>
      </c>
      <c r="F54" s="92"/>
      <c r="G54" s="93"/>
    </row>
    <row r="55" spans="2:7" x14ac:dyDescent="0.25">
      <c r="B55" s="115"/>
      <c r="C55" s="92"/>
      <c r="D55" s="93"/>
      <c r="E55" s="92"/>
      <c r="F55" s="92"/>
      <c r="G55" s="93"/>
    </row>
    <row r="56" spans="2:7" x14ac:dyDescent="0.25">
      <c r="B56" s="115"/>
      <c r="C56" s="92"/>
      <c r="D56" s="93"/>
      <c r="E56" s="92"/>
      <c r="F56" s="92"/>
      <c r="G56" s="93"/>
    </row>
    <row r="57" spans="2:7" x14ac:dyDescent="0.25">
      <c r="B57" s="115"/>
      <c r="C57" s="92"/>
      <c r="D57" s="93"/>
      <c r="E57" s="92"/>
      <c r="F57" s="92"/>
      <c r="G57" s="93"/>
    </row>
    <row r="58" spans="2:7" x14ac:dyDescent="0.25">
      <c r="B58" s="115"/>
      <c r="C58" s="92"/>
      <c r="D58" s="93"/>
      <c r="E58" s="94"/>
      <c r="F58" s="92"/>
      <c r="G58" s="93"/>
    </row>
    <row r="59" spans="2:7" x14ac:dyDescent="0.25">
      <c r="B59" s="115"/>
      <c r="C59" s="92"/>
      <c r="D59" s="93"/>
      <c r="E59" s="93"/>
      <c r="F59" s="92"/>
      <c r="G59" s="93"/>
    </row>
    <row r="60" spans="2:7" x14ac:dyDescent="0.25">
      <c r="B60" s="115"/>
      <c r="C60" s="92"/>
      <c r="D60" s="92"/>
      <c r="E60" s="92"/>
      <c r="F60" s="92"/>
      <c r="G60" s="93"/>
    </row>
    <row r="61" spans="2:7" x14ac:dyDescent="0.25">
      <c r="B61" s="115"/>
      <c r="C61" s="92"/>
      <c r="D61" s="92"/>
      <c r="E61" s="92"/>
      <c r="F61" s="93"/>
      <c r="G61" s="93"/>
    </row>
    <row r="62" spans="2:7" x14ac:dyDescent="0.25">
      <c r="B62" s="115"/>
      <c r="C62" s="92"/>
      <c r="D62" s="92"/>
      <c r="E62" s="92"/>
      <c r="F62" s="93"/>
      <c r="G62" s="93"/>
    </row>
    <row r="63" spans="2:7" x14ac:dyDescent="0.25">
      <c r="B63" s="115"/>
      <c r="C63" s="92"/>
      <c r="D63" s="94"/>
      <c r="E63" s="92"/>
      <c r="F63" s="93"/>
      <c r="G63" s="93"/>
    </row>
    <row r="64" spans="2:7" x14ac:dyDescent="0.25">
      <c r="B64" s="115"/>
      <c r="C64" s="92"/>
      <c r="D64" s="93"/>
      <c r="E64" s="93"/>
      <c r="F64" s="93"/>
      <c r="G64" s="93"/>
    </row>
    <row r="65" spans="2:7" x14ac:dyDescent="0.25">
      <c r="B65" s="115"/>
      <c r="C65" s="92"/>
      <c r="D65" s="93"/>
      <c r="E65" s="93"/>
      <c r="F65" s="93"/>
      <c r="G65" s="93"/>
    </row>
    <row r="66" spans="2:7" ht="15.75" thickBot="1" x14ac:dyDescent="0.3">
      <c r="B66" s="116"/>
      <c r="C66" s="97"/>
      <c r="D66" s="95"/>
      <c r="E66" s="95"/>
      <c r="F66" s="95"/>
      <c r="G66" s="95"/>
    </row>
    <row r="67" spans="2:7" x14ac:dyDescent="0.25">
      <c r="B67" s="114" t="s">
        <v>131</v>
      </c>
      <c r="C67" s="92"/>
      <c r="D67" s="92" t="s">
        <v>64</v>
      </c>
      <c r="E67" s="92">
        <v>1</v>
      </c>
      <c r="F67" s="92"/>
      <c r="G67" s="94"/>
    </row>
    <row r="68" spans="2:7" x14ac:dyDescent="0.25">
      <c r="B68" s="115"/>
      <c r="C68" s="92" t="s">
        <v>60</v>
      </c>
      <c r="D68" s="92" t="s">
        <v>65</v>
      </c>
      <c r="E68" s="92">
        <v>2</v>
      </c>
      <c r="F68" s="92"/>
      <c r="G68" s="94"/>
    </row>
    <row r="69" spans="2:7" x14ac:dyDescent="0.25">
      <c r="B69" s="115"/>
      <c r="C69" s="92"/>
      <c r="D69" s="92" t="s">
        <v>66</v>
      </c>
      <c r="E69" s="92">
        <v>3</v>
      </c>
      <c r="F69" s="92" t="s">
        <v>125</v>
      </c>
      <c r="G69" s="94"/>
    </row>
    <row r="70" spans="2:7" x14ac:dyDescent="0.25">
      <c r="B70" s="115"/>
      <c r="C70" s="92"/>
      <c r="D70" s="92" t="s">
        <v>67</v>
      </c>
      <c r="E70" s="92">
        <v>4</v>
      </c>
      <c r="F70" s="92"/>
      <c r="G70" s="94"/>
    </row>
    <row r="71" spans="2:7" x14ac:dyDescent="0.25">
      <c r="B71" s="115"/>
      <c r="C71" s="92"/>
      <c r="D71" s="92"/>
      <c r="E71" s="92"/>
      <c r="F71" s="92"/>
      <c r="G71" s="94"/>
    </row>
    <row r="72" spans="2:7" ht="30" x14ac:dyDescent="0.25">
      <c r="B72" s="115"/>
      <c r="C72" s="92"/>
      <c r="D72" s="92" t="s">
        <v>64</v>
      </c>
      <c r="E72" s="92">
        <v>1</v>
      </c>
      <c r="F72" s="92"/>
      <c r="G72" s="92" t="s">
        <v>123</v>
      </c>
    </row>
    <row r="73" spans="2:7" x14ac:dyDescent="0.25">
      <c r="B73" s="115"/>
      <c r="C73" s="92" t="s">
        <v>61</v>
      </c>
      <c r="D73" s="92" t="s">
        <v>65</v>
      </c>
      <c r="E73" s="92">
        <v>2</v>
      </c>
      <c r="F73" s="92" t="s">
        <v>125</v>
      </c>
      <c r="G73" s="93"/>
    </row>
    <row r="74" spans="2:7" x14ac:dyDescent="0.25">
      <c r="B74" s="115"/>
      <c r="C74" s="92"/>
      <c r="D74" s="92" t="s">
        <v>66</v>
      </c>
      <c r="E74" s="92">
        <v>3</v>
      </c>
      <c r="F74" s="92"/>
      <c r="G74" s="93"/>
    </row>
    <row r="75" spans="2:7" x14ac:dyDescent="0.25">
      <c r="B75" s="115"/>
      <c r="C75" s="94"/>
      <c r="D75" s="92" t="s">
        <v>67</v>
      </c>
      <c r="E75" s="92">
        <v>4</v>
      </c>
      <c r="F75" s="92"/>
      <c r="G75" s="93"/>
    </row>
    <row r="76" spans="2:7" x14ac:dyDescent="0.25">
      <c r="B76" s="115"/>
      <c r="C76" s="92"/>
      <c r="D76" s="92"/>
      <c r="E76" s="92"/>
      <c r="F76" s="92"/>
      <c r="G76" s="93"/>
    </row>
    <row r="77" spans="2:7" x14ac:dyDescent="0.25">
      <c r="B77" s="115"/>
      <c r="C77" s="92"/>
      <c r="D77" s="92" t="s">
        <v>64</v>
      </c>
      <c r="E77" s="92">
        <v>1</v>
      </c>
      <c r="F77" s="92"/>
      <c r="G77" s="93"/>
    </row>
    <row r="78" spans="2:7" x14ac:dyDescent="0.25">
      <c r="B78" s="115"/>
      <c r="C78" s="92" t="s">
        <v>62</v>
      </c>
      <c r="D78" s="92" t="s">
        <v>65</v>
      </c>
      <c r="E78" s="92">
        <v>2</v>
      </c>
      <c r="F78" s="92" t="s">
        <v>125</v>
      </c>
      <c r="G78" s="93"/>
    </row>
    <row r="79" spans="2:7" x14ac:dyDescent="0.25">
      <c r="B79" s="115"/>
      <c r="C79" s="92"/>
      <c r="D79" s="92" t="s">
        <v>66</v>
      </c>
      <c r="E79" s="92">
        <v>3</v>
      </c>
      <c r="F79" s="92"/>
      <c r="G79" s="93"/>
    </row>
    <row r="80" spans="2:7" x14ac:dyDescent="0.25">
      <c r="B80" s="115"/>
      <c r="C80" s="92"/>
      <c r="D80" s="92" t="s">
        <v>67</v>
      </c>
      <c r="E80" s="92">
        <v>4</v>
      </c>
      <c r="F80" s="92"/>
      <c r="G80" s="93"/>
    </row>
    <row r="81" spans="2:7" x14ac:dyDescent="0.25">
      <c r="B81" s="115"/>
      <c r="C81" s="92"/>
      <c r="D81" s="92"/>
      <c r="E81" s="92"/>
      <c r="F81" s="92"/>
      <c r="G81" s="93"/>
    </row>
    <row r="82" spans="2:7" x14ac:dyDescent="0.25">
      <c r="B82" s="115"/>
      <c r="C82" s="94"/>
      <c r="D82" s="92" t="s">
        <v>64</v>
      </c>
      <c r="E82" s="92">
        <v>1</v>
      </c>
      <c r="F82" s="94"/>
      <c r="G82" s="93"/>
    </row>
    <row r="83" spans="2:7" x14ac:dyDescent="0.25">
      <c r="B83" s="115"/>
      <c r="C83" s="92" t="s">
        <v>63</v>
      </c>
      <c r="D83" s="92" t="s">
        <v>65</v>
      </c>
      <c r="E83" s="92">
        <v>2</v>
      </c>
      <c r="F83" s="92" t="s">
        <v>125</v>
      </c>
      <c r="G83" s="93"/>
    </row>
    <row r="84" spans="2:7" x14ac:dyDescent="0.25">
      <c r="B84" s="115"/>
      <c r="C84" s="92"/>
      <c r="D84" s="92" t="s">
        <v>66</v>
      </c>
      <c r="E84" s="92">
        <v>3</v>
      </c>
      <c r="F84" s="92"/>
      <c r="G84" s="93"/>
    </row>
    <row r="85" spans="2:7" x14ac:dyDescent="0.25">
      <c r="B85" s="115"/>
      <c r="C85" s="92"/>
      <c r="D85" s="92" t="s">
        <v>67</v>
      </c>
      <c r="E85" s="92">
        <v>4</v>
      </c>
      <c r="F85" s="92"/>
      <c r="G85" s="93"/>
    </row>
    <row r="86" spans="2:7" x14ac:dyDescent="0.25">
      <c r="B86" s="115"/>
      <c r="C86" s="92"/>
      <c r="D86" s="92"/>
      <c r="E86" s="92"/>
      <c r="F86" s="92"/>
      <c r="G86" s="93"/>
    </row>
    <row r="87" spans="2:7" x14ac:dyDescent="0.25">
      <c r="B87" s="115"/>
      <c r="C87" s="92"/>
      <c r="D87" s="92"/>
      <c r="E87" s="93"/>
      <c r="F87" s="92"/>
      <c r="G87" s="93"/>
    </row>
    <row r="88" spans="2:7" x14ac:dyDescent="0.25">
      <c r="B88" s="115"/>
      <c r="C88" s="92"/>
      <c r="D88" s="92"/>
      <c r="E88" s="92"/>
      <c r="F88" s="92"/>
      <c r="G88" s="93"/>
    </row>
    <row r="89" spans="2:7" x14ac:dyDescent="0.25">
      <c r="B89" s="115"/>
      <c r="C89" s="92"/>
      <c r="D89" s="92"/>
      <c r="E89" s="92"/>
      <c r="F89" s="92"/>
      <c r="G89" s="93"/>
    </row>
    <row r="90" spans="2:7" x14ac:dyDescent="0.25">
      <c r="B90" s="115"/>
      <c r="C90" s="92"/>
      <c r="D90" s="92"/>
      <c r="E90" s="92"/>
      <c r="F90" s="92"/>
      <c r="G90" s="93"/>
    </row>
    <row r="91" spans="2:7" x14ac:dyDescent="0.25">
      <c r="B91" s="115"/>
      <c r="C91" s="92"/>
      <c r="D91" s="92"/>
      <c r="E91" s="92"/>
      <c r="F91" s="92"/>
      <c r="G91" s="93"/>
    </row>
    <row r="92" spans="2:7" ht="15.75" thickBot="1" x14ac:dyDescent="0.3">
      <c r="B92" s="116"/>
      <c r="C92" s="97"/>
      <c r="D92" s="95"/>
      <c r="E92" s="95"/>
      <c r="F92" s="96"/>
      <c r="G92" s="95"/>
    </row>
    <row r="93" spans="2:7" x14ac:dyDescent="0.25">
      <c r="B93" s="87"/>
    </row>
  </sheetData>
  <mergeCells count="5">
    <mergeCell ref="B8:B28"/>
    <mergeCell ref="B29:B35"/>
    <mergeCell ref="B36:B66"/>
    <mergeCell ref="B67:B92"/>
    <mergeCell ref="C1:F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C6F1-737C-4342-9BC2-EC25CAE8DB33}">
  <dimension ref="B1:Z81"/>
  <sheetViews>
    <sheetView topLeftCell="A11" zoomScale="55" zoomScaleNormal="55" workbookViewId="0">
      <selection activeCell="C55" sqref="C55"/>
    </sheetView>
  </sheetViews>
  <sheetFormatPr defaultRowHeight="15" x14ac:dyDescent="0.25"/>
  <cols>
    <col min="2" max="2" width="22.85546875" customWidth="1"/>
  </cols>
  <sheetData>
    <row r="1" spans="10:18" x14ac:dyDescent="0.25">
      <c r="J1" s="124" t="s">
        <v>133</v>
      </c>
      <c r="K1" s="113"/>
      <c r="L1" s="113"/>
      <c r="M1" s="113"/>
      <c r="N1" s="113"/>
      <c r="O1" s="113"/>
      <c r="P1" s="113"/>
      <c r="Q1" s="113"/>
      <c r="R1" s="113"/>
    </row>
    <row r="2" spans="10:18" x14ac:dyDescent="0.25">
      <c r="J2" s="113"/>
      <c r="K2" s="113"/>
      <c r="L2" s="113"/>
      <c r="M2" s="113"/>
      <c r="N2" s="113"/>
      <c r="O2" s="113"/>
      <c r="P2" s="113"/>
      <c r="Q2" s="113"/>
      <c r="R2" s="113"/>
    </row>
    <row r="3" spans="10:18" x14ac:dyDescent="0.25">
      <c r="J3" s="122" t="s">
        <v>132</v>
      </c>
      <c r="K3" s="123"/>
      <c r="L3" s="123"/>
      <c r="M3" s="123"/>
      <c r="N3" s="123"/>
      <c r="O3" s="123"/>
      <c r="P3" s="123"/>
      <c r="Q3" s="123"/>
      <c r="R3" s="123"/>
    </row>
    <row r="4" spans="10:18" x14ac:dyDescent="0.25">
      <c r="J4" s="123"/>
      <c r="K4" s="123"/>
      <c r="L4" s="123"/>
      <c r="M4" s="123"/>
      <c r="N4" s="123"/>
      <c r="O4" s="123"/>
      <c r="P4" s="123"/>
      <c r="Q4" s="123"/>
      <c r="R4" s="123"/>
    </row>
    <row r="5" spans="10:18" x14ac:dyDescent="0.25">
      <c r="J5" s="123"/>
      <c r="K5" s="123"/>
      <c r="L5" s="123"/>
      <c r="M5" s="123"/>
      <c r="N5" s="123"/>
      <c r="O5" s="123"/>
      <c r="P5" s="123"/>
      <c r="Q5" s="123"/>
      <c r="R5" s="123"/>
    </row>
    <row r="6" spans="10:18" x14ac:dyDescent="0.25">
      <c r="J6" s="123"/>
      <c r="K6" s="123"/>
      <c r="L6" s="123"/>
      <c r="M6" s="123"/>
      <c r="N6" s="123"/>
      <c r="O6" s="123"/>
      <c r="P6" s="123"/>
      <c r="Q6" s="123"/>
      <c r="R6" s="123"/>
    </row>
    <row r="7" spans="10:18" x14ac:dyDescent="0.25">
      <c r="J7" s="123"/>
      <c r="K7" s="123"/>
      <c r="L7" s="123"/>
      <c r="M7" s="123"/>
      <c r="N7" s="123"/>
      <c r="O7" s="123"/>
      <c r="P7" s="123"/>
      <c r="Q7" s="123"/>
      <c r="R7" s="123"/>
    </row>
    <row r="8" spans="10:18" x14ac:dyDescent="0.25">
      <c r="J8" s="123"/>
      <c r="K8" s="123"/>
      <c r="L8" s="123"/>
      <c r="M8" s="123"/>
      <c r="N8" s="123"/>
      <c r="O8" s="123"/>
      <c r="P8" s="123"/>
      <c r="Q8" s="123"/>
      <c r="R8" s="123"/>
    </row>
    <row r="9" spans="10:18" x14ac:dyDescent="0.25">
      <c r="J9" s="123"/>
      <c r="K9" s="123"/>
      <c r="L9" s="123"/>
      <c r="M9" s="123"/>
      <c r="N9" s="123"/>
      <c r="O9" s="123"/>
      <c r="P9" s="123"/>
      <c r="Q9" s="123"/>
      <c r="R9" s="123"/>
    </row>
    <row r="10" spans="10:18" x14ac:dyDescent="0.25">
      <c r="J10" s="123"/>
      <c r="K10" s="123"/>
      <c r="L10" s="123"/>
      <c r="M10" s="123"/>
      <c r="N10" s="123"/>
      <c r="O10" s="123"/>
      <c r="P10" s="123"/>
      <c r="Q10" s="123"/>
      <c r="R10" s="123"/>
    </row>
    <row r="11" spans="10:18" x14ac:dyDescent="0.25">
      <c r="J11" s="123"/>
      <c r="K11" s="123"/>
      <c r="L11" s="123"/>
      <c r="M11" s="123"/>
      <c r="N11" s="123"/>
      <c r="O11" s="123"/>
      <c r="P11" s="123"/>
      <c r="Q11" s="123"/>
      <c r="R11" s="123"/>
    </row>
    <row r="12" spans="10:18" x14ac:dyDescent="0.25">
      <c r="J12" s="123"/>
      <c r="K12" s="123"/>
      <c r="L12" s="123"/>
      <c r="M12" s="123"/>
      <c r="N12" s="123"/>
      <c r="O12" s="123"/>
      <c r="P12" s="123"/>
      <c r="Q12" s="123"/>
      <c r="R12" s="123"/>
    </row>
    <row r="13" spans="10:18" x14ac:dyDescent="0.25">
      <c r="J13" s="123"/>
      <c r="K13" s="123"/>
      <c r="L13" s="123"/>
      <c r="M13" s="123"/>
      <c r="N13" s="123"/>
      <c r="O13" s="123"/>
      <c r="P13" s="123"/>
      <c r="Q13" s="123"/>
      <c r="R13" s="123"/>
    </row>
    <row r="14" spans="10:18" x14ac:dyDescent="0.25">
      <c r="J14" s="123"/>
      <c r="K14" s="123"/>
      <c r="L14" s="123"/>
      <c r="M14" s="123"/>
      <c r="N14" s="123"/>
      <c r="O14" s="123"/>
      <c r="P14" s="123"/>
      <c r="Q14" s="123"/>
      <c r="R14" s="123"/>
    </row>
    <row r="15" spans="10:18" x14ac:dyDescent="0.25">
      <c r="J15" s="123"/>
      <c r="K15" s="123"/>
      <c r="L15" s="123"/>
      <c r="M15" s="123"/>
      <c r="N15" s="123"/>
      <c r="O15" s="123"/>
      <c r="P15" s="123"/>
      <c r="Q15" s="123"/>
      <c r="R15" s="123"/>
    </row>
    <row r="16" spans="10:18" ht="15" customHeight="1" x14ac:dyDescent="0.25"/>
    <row r="18" spans="2:17" ht="15.75" x14ac:dyDescent="0.25">
      <c r="B18" s="125" t="s">
        <v>134</v>
      </c>
      <c r="K18" s="128" t="s">
        <v>138</v>
      </c>
      <c r="L18" s="129"/>
      <c r="M18" s="129"/>
      <c r="N18" s="129"/>
      <c r="O18" s="129"/>
      <c r="P18" s="129"/>
      <c r="Q18" s="129"/>
    </row>
    <row r="19" spans="2:17" x14ac:dyDescent="0.25">
      <c r="K19" s="129"/>
      <c r="L19" s="129"/>
      <c r="M19" s="129"/>
      <c r="N19" s="129"/>
      <c r="O19" s="129"/>
      <c r="P19" s="129"/>
      <c r="Q19" s="129"/>
    </row>
    <row r="20" spans="2:17" x14ac:dyDescent="0.25">
      <c r="K20" s="129"/>
      <c r="L20" s="129"/>
      <c r="M20" s="129"/>
      <c r="N20" s="129"/>
      <c r="O20" s="129"/>
      <c r="P20" s="129"/>
      <c r="Q20" s="129"/>
    </row>
    <row r="37" spans="3:26" x14ac:dyDescent="0.25">
      <c r="C37" s="126" t="s">
        <v>135</v>
      </c>
      <c r="D37" s="120"/>
      <c r="E37" s="120"/>
      <c r="F37" s="120"/>
      <c r="G37" s="120"/>
      <c r="H37" s="120"/>
      <c r="L37" s="121" t="s">
        <v>136</v>
      </c>
      <c r="M37" s="120"/>
      <c r="N37" s="120"/>
      <c r="O37" s="120"/>
      <c r="P37" s="120"/>
      <c r="Q37" s="120"/>
      <c r="U37" s="127" t="s">
        <v>137</v>
      </c>
      <c r="V37" s="119"/>
      <c r="W37" s="119"/>
      <c r="X37" s="119"/>
      <c r="Y37" s="119"/>
      <c r="Z37" s="119"/>
    </row>
    <row r="38" spans="3:26" x14ac:dyDescent="0.25">
      <c r="C38" s="120"/>
      <c r="D38" s="120"/>
      <c r="E38" s="120"/>
      <c r="F38" s="120"/>
      <c r="G38" s="120"/>
      <c r="H38" s="120"/>
      <c r="L38" s="120"/>
      <c r="M38" s="120"/>
      <c r="N38" s="120"/>
      <c r="O38" s="120"/>
      <c r="P38" s="120"/>
      <c r="Q38" s="120"/>
      <c r="U38" s="119"/>
      <c r="V38" s="119"/>
      <c r="W38" s="119"/>
      <c r="X38" s="119"/>
      <c r="Y38" s="119"/>
      <c r="Z38" s="119"/>
    </row>
    <row r="39" spans="3:26" x14ac:dyDescent="0.25">
      <c r="C39" s="120"/>
      <c r="D39" s="120"/>
      <c r="E39" s="120"/>
      <c r="F39" s="120"/>
      <c r="G39" s="120"/>
      <c r="H39" s="120"/>
      <c r="L39" s="120"/>
      <c r="M39" s="120"/>
      <c r="N39" s="120"/>
      <c r="O39" s="120"/>
      <c r="P39" s="120"/>
      <c r="Q39" s="120"/>
      <c r="U39" s="119"/>
      <c r="V39" s="119"/>
      <c r="W39" s="119"/>
      <c r="X39" s="119"/>
      <c r="Y39" s="119"/>
      <c r="Z39" s="119"/>
    </row>
    <row r="40" spans="3:26" x14ac:dyDescent="0.25">
      <c r="C40" s="120"/>
      <c r="D40" s="120"/>
      <c r="E40" s="120"/>
      <c r="F40" s="120"/>
      <c r="G40" s="120"/>
      <c r="H40" s="120"/>
      <c r="L40" s="120"/>
      <c r="M40" s="120"/>
      <c r="N40" s="120"/>
      <c r="O40" s="120"/>
      <c r="P40" s="120"/>
      <c r="Q40" s="120"/>
      <c r="U40" s="119"/>
      <c r="V40" s="119"/>
      <c r="W40" s="119"/>
      <c r="X40" s="119"/>
      <c r="Y40" s="119"/>
      <c r="Z40" s="119"/>
    </row>
    <row r="41" spans="3:26" x14ac:dyDescent="0.25">
      <c r="C41" s="120"/>
      <c r="D41" s="120"/>
      <c r="E41" s="120"/>
      <c r="F41" s="120"/>
      <c r="G41" s="120"/>
      <c r="H41" s="120"/>
      <c r="L41" s="120"/>
      <c r="M41" s="120"/>
      <c r="N41" s="120"/>
      <c r="O41" s="120"/>
      <c r="P41" s="120"/>
      <c r="Q41" s="120"/>
      <c r="U41" s="119"/>
      <c r="V41" s="119"/>
      <c r="W41" s="119"/>
      <c r="X41" s="119"/>
      <c r="Y41" s="119"/>
      <c r="Z41" s="119"/>
    </row>
    <row r="42" spans="3:26" x14ac:dyDescent="0.25">
      <c r="C42" s="120"/>
      <c r="D42" s="120"/>
      <c r="E42" s="120"/>
      <c r="F42" s="120"/>
      <c r="G42" s="120"/>
      <c r="H42" s="120"/>
      <c r="L42" s="120"/>
      <c r="M42" s="120"/>
      <c r="N42" s="120"/>
      <c r="O42" s="120"/>
      <c r="P42" s="120"/>
      <c r="Q42" s="120"/>
      <c r="U42" s="119"/>
      <c r="V42" s="119"/>
      <c r="W42" s="119"/>
      <c r="X42" s="119"/>
      <c r="Y42" s="119"/>
      <c r="Z42" s="119"/>
    </row>
    <row r="43" spans="3:26" x14ac:dyDescent="0.25">
      <c r="C43" s="120"/>
      <c r="D43" s="120"/>
      <c r="E43" s="120"/>
      <c r="F43" s="120"/>
      <c r="G43" s="120"/>
      <c r="H43" s="120"/>
      <c r="L43" s="120"/>
      <c r="M43" s="120"/>
      <c r="N43" s="120"/>
      <c r="O43" s="120"/>
      <c r="P43" s="120"/>
      <c r="Q43" s="120"/>
      <c r="U43" s="119"/>
      <c r="V43" s="119"/>
      <c r="W43" s="119"/>
      <c r="X43" s="119"/>
      <c r="Y43" s="119"/>
      <c r="Z43" s="119"/>
    </row>
    <row r="44" spans="3:26" x14ac:dyDescent="0.25">
      <c r="C44" s="120"/>
      <c r="D44" s="120"/>
      <c r="E44" s="120"/>
      <c r="F44" s="120"/>
      <c r="G44" s="120"/>
      <c r="H44" s="120"/>
      <c r="L44" s="120"/>
      <c r="M44" s="120"/>
      <c r="N44" s="120"/>
      <c r="O44" s="120"/>
      <c r="P44" s="120"/>
      <c r="Q44" s="120"/>
      <c r="U44" s="119"/>
      <c r="V44" s="119"/>
      <c r="W44" s="119"/>
      <c r="X44" s="119"/>
      <c r="Y44" s="119"/>
      <c r="Z44" s="119"/>
    </row>
    <row r="45" spans="3:26" x14ac:dyDescent="0.25">
      <c r="C45" s="120"/>
      <c r="D45" s="120"/>
      <c r="E45" s="120"/>
      <c r="F45" s="120"/>
      <c r="G45" s="120"/>
      <c r="H45" s="120"/>
      <c r="L45" s="120"/>
      <c r="M45" s="120"/>
      <c r="N45" s="120"/>
      <c r="O45" s="120"/>
      <c r="P45" s="120"/>
      <c r="Q45" s="120"/>
      <c r="U45" s="119"/>
      <c r="V45" s="119"/>
      <c r="W45" s="119"/>
      <c r="X45" s="119"/>
      <c r="Y45" s="119"/>
      <c r="Z45" s="119"/>
    </row>
    <row r="46" spans="3:26" x14ac:dyDescent="0.25">
      <c r="C46" s="120"/>
      <c r="D46" s="120"/>
      <c r="E46" s="120"/>
      <c r="F46" s="120"/>
      <c r="G46" s="120"/>
      <c r="H46" s="120"/>
      <c r="L46" s="120"/>
      <c r="M46" s="120"/>
      <c r="N46" s="120"/>
      <c r="O46" s="120"/>
      <c r="P46" s="120"/>
      <c r="Q46" s="120"/>
      <c r="U46" s="119"/>
      <c r="V46" s="119"/>
      <c r="W46" s="119"/>
      <c r="X46" s="119"/>
      <c r="Y46" s="119"/>
      <c r="Z46" s="119"/>
    </row>
    <row r="47" spans="3:26" x14ac:dyDescent="0.25">
      <c r="C47" s="120"/>
      <c r="D47" s="120"/>
      <c r="E47" s="120"/>
      <c r="F47" s="120"/>
      <c r="G47" s="120"/>
      <c r="H47" s="120"/>
      <c r="L47" s="120"/>
      <c r="M47" s="120"/>
      <c r="N47" s="120"/>
      <c r="O47" s="120"/>
      <c r="P47" s="120"/>
      <c r="Q47" s="120"/>
      <c r="U47" s="119"/>
      <c r="V47" s="119"/>
      <c r="W47" s="119"/>
      <c r="X47" s="119"/>
      <c r="Y47" s="119"/>
      <c r="Z47" s="119"/>
    </row>
    <row r="48" spans="3:26" x14ac:dyDescent="0.25">
      <c r="C48" s="120"/>
      <c r="D48" s="120"/>
      <c r="E48" s="120"/>
      <c r="F48" s="120"/>
      <c r="G48" s="120"/>
      <c r="H48" s="120"/>
      <c r="L48" s="120"/>
      <c r="M48" s="120"/>
      <c r="N48" s="120"/>
      <c r="O48" s="120"/>
      <c r="P48" s="120"/>
      <c r="Q48" s="120"/>
      <c r="U48" s="119"/>
      <c r="V48" s="119"/>
      <c r="W48" s="119"/>
      <c r="X48" s="119"/>
      <c r="Y48" s="119"/>
      <c r="Z48" s="119"/>
    </row>
    <row r="70" spans="3:9" x14ac:dyDescent="0.25">
      <c r="C70" s="121" t="s">
        <v>139</v>
      </c>
      <c r="D70" s="121"/>
      <c r="E70" s="121"/>
      <c r="F70" s="121"/>
      <c r="G70" s="121"/>
      <c r="H70" s="121"/>
      <c r="I70" s="121"/>
    </row>
    <row r="71" spans="3:9" x14ac:dyDescent="0.25">
      <c r="C71" s="121"/>
      <c r="D71" s="121"/>
      <c r="E71" s="121"/>
      <c r="F71" s="121"/>
      <c r="G71" s="121"/>
      <c r="H71" s="121"/>
      <c r="I71" s="121"/>
    </row>
    <row r="72" spans="3:9" x14ac:dyDescent="0.25">
      <c r="C72" s="121"/>
      <c r="D72" s="121"/>
      <c r="E72" s="121"/>
      <c r="F72" s="121"/>
      <c r="G72" s="121"/>
      <c r="H72" s="121"/>
      <c r="I72" s="121"/>
    </row>
    <row r="73" spans="3:9" x14ac:dyDescent="0.25">
      <c r="C73" s="121"/>
      <c r="D73" s="121"/>
      <c r="E73" s="121"/>
      <c r="F73" s="121"/>
      <c r="G73" s="121"/>
      <c r="H73" s="121"/>
      <c r="I73" s="121"/>
    </row>
    <row r="74" spans="3:9" x14ac:dyDescent="0.25">
      <c r="C74" s="121"/>
      <c r="D74" s="121"/>
      <c r="E74" s="121"/>
      <c r="F74" s="121"/>
      <c r="G74" s="121"/>
      <c r="H74" s="121"/>
      <c r="I74" s="121"/>
    </row>
    <row r="75" spans="3:9" x14ac:dyDescent="0.25">
      <c r="C75" s="121"/>
      <c r="D75" s="121"/>
      <c r="E75" s="121"/>
      <c r="F75" s="121"/>
      <c r="G75" s="121"/>
      <c r="H75" s="121"/>
      <c r="I75" s="121"/>
    </row>
    <row r="76" spans="3:9" x14ac:dyDescent="0.25">
      <c r="C76" s="121"/>
      <c r="D76" s="121"/>
      <c r="E76" s="121"/>
      <c r="F76" s="121"/>
      <c r="G76" s="121"/>
      <c r="H76" s="121"/>
      <c r="I76" s="121"/>
    </row>
    <row r="77" spans="3:9" x14ac:dyDescent="0.25">
      <c r="C77" s="121"/>
      <c r="D77" s="121"/>
      <c r="E77" s="121"/>
      <c r="F77" s="121"/>
      <c r="G77" s="121"/>
      <c r="H77" s="121"/>
      <c r="I77" s="121"/>
    </row>
    <row r="78" spans="3:9" x14ac:dyDescent="0.25">
      <c r="C78" s="121"/>
      <c r="D78" s="121"/>
      <c r="E78" s="121"/>
      <c r="F78" s="121"/>
      <c r="G78" s="121"/>
      <c r="H78" s="121"/>
      <c r="I78" s="121"/>
    </row>
    <row r="79" spans="3:9" x14ac:dyDescent="0.25">
      <c r="C79" s="121"/>
      <c r="D79" s="121"/>
      <c r="E79" s="121"/>
      <c r="F79" s="121"/>
      <c r="G79" s="121"/>
      <c r="H79" s="121"/>
      <c r="I79" s="121"/>
    </row>
    <row r="80" spans="3:9" x14ac:dyDescent="0.25">
      <c r="C80" s="121"/>
      <c r="D80" s="121"/>
      <c r="E80" s="121"/>
      <c r="F80" s="121"/>
      <c r="G80" s="121"/>
      <c r="H80" s="121"/>
      <c r="I80" s="121"/>
    </row>
    <row r="81" spans="3:9" x14ac:dyDescent="0.25">
      <c r="C81" s="121"/>
      <c r="D81" s="121"/>
      <c r="E81" s="121"/>
      <c r="F81" s="121"/>
      <c r="G81" s="121"/>
      <c r="H81" s="121"/>
      <c r="I81" s="121"/>
    </row>
  </sheetData>
  <mergeCells count="7">
    <mergeCell ref="U37:Z48"/>
    <mergeCell ref="K18:Q20"/>
    <mergeCell ref="C70:I81"/>
    <mergeCell ref="J3:R15"/>
    <mergeCell ref="J1:R2"/>
    <mergeCell ref="C37:H48"/>
    <mergeCell ref="L37:Q4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Demographic Profile</vt:lpstr>
      <vt:lpstr>Cause of Stress</vt:lpstr>
      <vt:lpstr>Traditional</vt:lpstr>
      <vt:lpstr>Online Learning</vt:lpstr>
      <vt:lpstr>Variable Matrix</vt:lpstr>
      <vt:lpstr>Research Analysis and SOP</vt:lpstr>
      <vt:lpstr>'Variable Matrix'!_Hlk104453551</vt:lpstr>
      <vt:lpstr>var.p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Ralph Macabasag</dc:creator>
  <cp:lastModifiedBy>Ralph Macabasag</cp:lastModifiedBy>
  <dcterms:created xsi:type="dcterms:W3CDTF">2022-05-03T15:19:42Z</dcterms:created>
  <dcterms:modified xsi:type="dcterms:W3CDTF">2022-06-28T08:57:41Z</dcterms:modified>
</cp:coreProperties>
</file>