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4. Ingresos\"/>
    </mc:Choice>
  </mc:AlternateContent>
  <xr:revisionPtr revIDLastSave="0" documentId="13_ncr:1_{854C277F-4E45-43D2-8333-58128168B351}" xr6:coauthVersionLast="47" xr6:coauthVersionMax="47" xr10:uidLastSave="{00000000-0000-0000-0000-000000000000}"/>
  <bookViews>
    <workbookView xWindow="-110" yWindow="-110" windowWidth="19420" windowHeight="10300" tabRatio="656" xr2:uid="{00000000-000D-0000-FFFF-FFFF00000000}"/>
  </bookViews>
  <sheets>
    <sheet name="1500.05" sheetId="31" r:id="rId1"/>
    <sheet name="Base de mayores" sheetId="33" r:id="rId2"/>
    <sheet name="Hoja1" sheetId="29" state="hidden" r:id="rId3"/>
    <sheet name="muestra" sheetId="28" state="hidden" r:id="rId4"/>
    <sheet name="Base mayores" sheetId="2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a">'[1]MMA gastos'!$O$2</definedName>
    <definedName name="_A70000" localSheetId="0">#REF!</definedName>
    <definedName name="_A70000">#REF!</definedName>
    <definedName name="_A99999" localSheetId="0">#REF!</definedName>
    <definedName name="_A99999">#REF!</definedName>
    <definedName name="_xlnm._FilterDatabase" localSheetId="4" hidden="1">'Base mayores'!$A$1:$L$1094</definedName>
    <definedName name="_xlnm._FilterDatabase" localSheetId="3" hidden="1">muestra!$A$1:$L$27</definedName>
    <definedName name="_Key1" hidden="1">#REF!</definedName>
    <definedName name="_Key2" hidden="1">#REF!</definedName>
    <definedName name="_ND2" hidden="1">{#N/A,#N/A,FALSE,"Aging Summary";#N/A,#N/A,FALSE,"Ratio Analysis";#N/A,#N/A,FALSE,"Test 120 Day Accts";#N/A,#N/A,FALSE,"Tickmarks"}</definedName>
    <definedName name="_ND3" hidden="1">#REF!</definedName>
    <definedName name="_Order1" hidden="1">255</definedName>
    <definedName name="_Order2" hidden="1">255</definedName>
    <definedName name="_Sort" hidden="1">#REF!</definedName>
    <definedName name="A_impresión_IM">'[1]MMA gastos'!$B$18:$K$42</definedName>
    <definedName name="aa" hidden="1">{#N/A,#N/A,FALSE,"Aging Summary";#N/A,#N/A,FALSE,"Ratio Analysis";#N/A,#N/A,FALSE,"Test 120 Day Accts";#N/A,#N/A,FALSE,"Tickmarks"}</definedName>
    <definedName name="adda" hidden="1">{#N/A,#N/A,FALSE,"Aging Summary";#N/A,#N/A,FALSE,"Ratio Analysis";#N/A,#N/A,FALSE,"Test 120 Day Accts";#N/A,#N/A,FALSE,"Tickmarks"}</definedName>
    <definedName name="Amortización" hidden="1">{#N/A,#N/A,FALSE,"Aging Summary";#N/A,#N/A,FALSE,"Ratio Analysis";#N/A,#N/A,FALSE,"Test 120 Day Accts";#N/A,#N/A,FALSE,"Tickmarks"}</definedName>
    <definedName name="Análisis" hidden="1">5</definedName>
    <definedName name="analisisgastos" hidden="1">#REF!</definedName>
    <definedName name="anexos" hidden="1">[2]XREF!#REF!</definedName>
    <definedName name="Años_préstamo" localSheetId="0">#REF!</definedName>
    <definedName name="Años_préstamo">#REF!</definedName>
    <definedName name="ARA_Threshold">[3]Lead!$Q$2</definedName>
    <definedName name="_xlnm.Print_Area" localSheetId="0">#REF!</definedName>
    <definedName name="_xlnm.Print_Area">#REF!</definedName>
    <definedName name="ARP_Threshold">[3]Lead!$P$2</definedName>
    <definedName name="AS" localSheetId="0">#REF!</definedName>
    <definedName name="AS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ADS" hidden="1">{#N/A,#N/A,FALSE,"Aging Summary";#N/A,#N/A,FALSE,"Ratio Analysis";#N/A,#N/A,FALSE,"Test 120 Day Accts";#N/A,#N/A,FALSE,"Tickmarks"}</definedName>
    <definedName name="asas" hidden="1">{#N/A,#N/A,FALSE,"Aging Summary";#N/A,#N/A,FALSE,"Ratio Analysis";#N/A,#N/A,FALSE,"Test 120 Day Accts";#N/A,#N/A,FALSE,"Tickmarks"}</definedName>
    <definedName name="asd" localSheetId="0">#REF!</definedName>
    <definedName name="asd">#REF!</definedName>
    <definedName name="ASDF" hidden="1">'[4]Detalle gastos Sep01-Ago02'!#REF!</definedName>
    <definedName name="asdfajdfied" hidden="1">#REF!</definedName>
    <definedName name="asfdasfa" localSheetId="0">#REF!</definedName>
    <definedName name="asfdasfa">#REF!</definedName>
    <definedName name="BAL">#N/A</definedName>
    <definedName name="balance" localSheetId="0">#REF!</definedName>
    <definedName name="balance">#REF!</definedName>
    <definedName name="BASE" localSheetId="0">#REF!</definedName>
    <definedName name="BASE">#REF!</definedName>
    <definedName name="_xlnm.Database" localSheetId="0">#REF!</definedName>
    <definedName name="_xlnm.Database">#REF!</definedName>
    <definedName name="basic_level">'[5]Tabla del Límite'!$A$6:$C$11</definedName>
    <definedName name="BG_Del" hidden="1">15</definedName>
    <definedName name="BG_Ins" hidden="1">4</definedName>
    <definedName name="BG_Mod" hidden="1">6</definedName>
    <definedName name="Capital" localSheetId="0">#REF!</definedName>
    <definedName name="Capital">#REF!</definedName>
    <definedName name="carlos" localSheetId="0">#REF!</definedName>
    <definedName name="carlos">#REF!</definedName>
    <definedName name="Conclusión" localSheetId="0">#REF!</definedName>
    <definedName name="Conclusión">#REF!</definedName>
    <definedName name="costoss" hidden="1">{#N/A,#N/A,FALSE,"Aging Summary";#N/A,#N/A,FALSE,"Ratio Analysis";#N/A,#N/A,FALSE,"Test 120 Day Accts";#N/A,#N/A,FALSE,"Tickmarks"}</definedName>
    <definedName name="CY_tx_all_Equity" localSheetId="0">#REF!</definedName>
    <definedName name="CY_tx_all_Equity">#REF!</definedName>
    <definedName name="CY_tx_all_Income" localSheetId="0">#REF!</definedName>
    <definedName name="CY_tx_all_Income">#REF!</definedName>
    <definedName name="CY_tx_all_Liabs" localSheetId="0">#REF!</definedName>
    <definedName name="CY_tx_all_Liabs">#REF!</definedName>
    <definedName name="CY_tx_all_RetEarn_bf" localSheetId="0">#REF!</definedName>
    <definedName name="CY_tx_all_RetEarn_bf">#REF!</definedName>
    <definedName name="CY_tx_knw_Equity" localSheetId="0">#REF!</definedName>
    <definedName name="CY_tx_knw_Equity">#REF!</definedName>
    <definedName name="CY_tx_knw_Income" localSheetId="0">#REF!</definedName>
    <definedName name="CY_tx_knw_Income">#REF!</definedName>
    <definedName name="CY_tx_knw_Liabs" localSheetId="0">#REF!</definedName>
    <definedName name="CY_tx_knw_Liabs">#REF!</definedName>
    <definedName name="CY_tx_knw_RetEarn_bf" localSheetId="0">#REF!</definedName>
    <definedName name="CY_tx_knw_RetEarn_bf">#REF!</definedName>
    <definedName name="CY_tx_lik_Equity" localSheetId="0">#REF!</definedName>
    <definedName name="CY_tx_lik_Equity">#REF!</definedName>
    <definedName name="CY_tx_lik_Income" localSheetId="0">#REF!</definedName>
    <definedName name="CY_tx_lik_Income">#REF!</definedName>
    <definedName name="CY_tx_lik_Liabs" localSheetId="0">#REF!</definedName>
    <definedName name="CY_tx_lik_Liabs">#REF!</definedName>
    <definedName name="CY_tx_lik_RetEarn_bf" localSheetId="0">#REF!</definedName>
    <definedName name="CY_tx_lik_RetEarn_bf">#REF!</definedName>
    <definedName name="D" localSheetId="0">#REF!</definedName>
    <definedName name="D">#REF!</definedName>
    <definedName name="Datos" localSheetId="0">#REF!</definedName>
    <definedName name="Datos">#REF!</definedName>
    <definedName name="DI" localSheetId="0">'[6]VEG. $ NEC'!#REF!</definedName>
    <definedName name="DI">'[6]VEG. $ NEC'!#REF!</definedName>
    <definedName name="Día_de_pago" localSheetId="0">DATE(YEAR('1500.05'!Inicio_prestamo),MONTH('1500.05'!Inicio_prestamo)+Payment_Number,DAY('1500.05'!Inicio_prestamo))</definedName>
    <definedName name="Día_de_pago">DATE(YEAR(Inicio_prestamo),MONTH(Inicio_prestamo)+Payment_Number,DAY(Inicio_prestamo))</definedName>
    <definedName name="DICIEMBRE">[7]DICIEMBRE!$A$2:$G$67</definedName>
    <definedName name="DME_Dirty" hidden="1">"Falso"</definedName>
    <definedName name="DME_LocalFile" hidden="1">"Verdadero"</definedName>
    <definedName name="e" hidden="1">'[8]Detalle Gtos.'!#REF!</definedName>
    <definedName name="ee" hidden="1">#REF!</definedName>
    <definedName name="fdkls" hidden="1">[2]XREF!#REF!</definedName>
    <definedName name="Fecha_de_pago" localSheetId="0">#REF!</definedName>
    <definedName name="Fecha_de_pago">#REF!</definedName>
    <definedName name="fffg" hidden="1">{#N/A,#N/A,FALSE,"Aging Summary";#N/A,#N/A,FALSE,"Ratio Analysis";#N/A,#N/A,FALSE,"Test 120 Day Accts";#N/A,#N/A,FALSE,"Tickmarks"}</definedName>
    <definedName name="Fila_de_encabezado" localSheetId="0">ROW(#REF!)</definedName>
    <definedName name="Fila_de_encabezado">ROW(#REF!)</definedName>
    <definedName name="fklemjlfa" hidden="1">#REF!</definedName>
    <definedName name="_xlnm.Recorder" localSheetId="0">#REF!</definedName>
    <definedName name="_xlnm.Recorder">#REF!</definedName>
    <definedName name="h" hidden="1">17</definedName>
    <definedName name="hgfktyj" hidden="1">[9]XREF!#REF!</definedName>
    <definedName name="hi" localSheetId="0">#REF!</definedName>
    <definedName name="hi">#REF!</definedName>
    <definedName name="importaciones" hidden="1">13</definedName>
    <definedName name="Importe_del_préstamo" localSheetId="0">#REF!</definedName>
    <definedName name="Importe_del_préstamo">#REF!</definedName>
    <definedName name="importraciones" hidden="1">3</definedName>
    <definedName name="Impresión_completa" localSheetId="0">#REF!</definedName>
    <definedName name="Impresión_completa">#REF!</definedName>
    <definedName name="imprtacionsa" hidden="1">#REF!</definedName>
    <definedName name="inicial" localSheetId="0">#REF!</definedName>
    <definedName name="inicial">#REF!</definedName>
    <definedName name="Inicio_prestamo" localSheetId="0">#REF!</definedName>
    <definedName name="Inicio_prestamo">#REF!</definedName>
    <definedName name="Int" localSheetId="0">#REF!</definedName>
    <definedName name="Int">#REF!</definedName>
    <definedName name="Int_acum" localSheetId="0">#REF!</definedName>
    <definedName name="Int_acum">#REF!</definedName>
    <definedName name="Interés_total" localSheetId="0">#REF!</definedName>
    <definedName name="Interés_total">#REF!</definedName>
    <definedName name="interm_level">'[5]Tabla del Límite'!$D$6:$F$11</definedName>
    <definedName name="KHJGH" localSheetId="0">#REF!</definedName>
    <definedName name="KHJGH">#REF!</definedName>
    <definedName name="L_Adjust">[3]Links!$H$1:$H$65536</definedName>
    <definedName name="L_AJE_Tot">[3]Links!$G$1:$G$65536</definedName>
    <definedName name="L_CY_Beg">[3]Links!$F$1:$F$65536</definedName>
    <definedName name="L_CY_End">[3]Links!$J$1:$J$65536</definedName>
    <definedName name="L_PY_End">[3]Links!$K$1:$K$65536</definedName>
    <definedName name="L_RJE_Tot">[3]Links!$I$1:$I$65536</definedName>
    <definedName name="LIMITE" hidden="1">11</definedName>
    <definedName name="M1189940" localSheetId="0">#REF!</definedName>
    <definedName name="M1189940">#REF!</definedName>
    <definedName name="M1262050" localSheetId="0">#REF!</definedName>
    <definedName name="M1262050">#REF!</definedName>
    <definedName name="M1262060" localSheetId="0">#REF!</definedName>
    <definedName name="M1262060">#REF!</definedName>
    <definedName name="M1262090" localSheetId="0">#REF!</definedName>
    <definedName name="M1262090">#REF!</definedName>
    <definedName name="M2311010" localSheetId="0">'[10]Det. Rec. Prov. Locales {PPC}'!#REF!</definedName>
    <definedName name="M2311010">'[10]Det. Rec. Prov. Locales {PPC}'!#REF!</definedName>
    <definedName name="M2311030" localSheetId="0">'[10]Det. Rec. Prov. Locales {PPC}'!#REF!</definedName>
    <definedName name="M2311030">'[10]Det. Rec. Prov. Locales {PPC}'!#REF!</definedName>
    <definedName name="MA" localSheetId="0">'[6]VEG. $ NEC'!#REF!</definedName>
    <definedName name="MA">'[6]VEG. $ NEC'!#REF!</definedName>
    <definedName name="MMA" hidden="1">{#N/A,#N/A,FALSE,"Aging Summary";#N/A,#N/A,FALSE,"Ratio Analysis";#N/A,#N/A,FALSE,"Test 120 Day Accts";#N/A,#N/A,FALSE,"Tickmarks"}</definedName>
    <definedName name="Mov.Inv.Lecocem2" hidden="1">{#N/A,#N/A,FALSE,"Aging Summary";#N/A,#N/A,FALSE,"Ratio Analysis";#N/A,#N/A,FALSE,"Test 120 Day Accts";#N/A,#N/A,FALSE,"Tickmarks"}</definedName>
    <definedName name="Movdepr_Edificios" hidden="1">{#N/A,#N/A,FALSE,"Aging Summary";#N/A,#N/A,FALSE,"Ratio Analysis";#N/A,#N/A,FALSE,"Test 120 Day Accts";#N/A,#N/A,FALSE,"Tickmarks"}</definedName>
    <definedName name="ND" hidden="1">{#N/A,#N/A,FALSE,"Aging Summary";#N/A,#N/A,FALSE,"Ratio Analysis";#N/A,#N/A,FALSE,"Test 120 Day Accts";#N/A,#N/A,FALSE,"Tickmarks"}</definedName>
    <definedName name="NNK" hidden="1">34</definedName>
    <definedName name="NOVIEMBRE">[7]NOVIEMBRE!$A$1:$G$50</definedName>
    <definedName name="Núm_de_pago" localSheetId="0">#REF!</definedName>
    <definedName name="Núm_de_pago">#REF!</definedName>
    <definedName name="Núm_pagos_al_año" localSheetId="0">#REF!</definedName>
    <definedName name="Núm_pagos_al_año">#REF!</definedName>
    <definedName name="Número_de_pagos" localSheetId="0">MATCH(0.01,'1500.05'!Saldo_final,-1)+1</definedName>
    <definedName name="Número_de_pagos">MATCH(0.01,Saldo_final,-1)+1</definedName>
    <definedName name="o" localSheetId="0">#REF!</definedName>
    <definedName name="o">#REF!</definedName>
    <definedName name="Observaciones" localSheetId="0">[11]A.01!$K$50:$K$53</definedName>
    <definedName name="Observaciones">[11]A.01!$K$50:$K$53</definedName>
    <definedName name="octubre">[7]octubre!$A$1:$H$50</definedName>
    <definedName name="ok" localSheetId="0">#REF!</definedName>
    <definedName name="ok">#REF!</definedName>
    <definedName name="otros" localSheetId="0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Pago_adicional" localSheetId="0">#REF!</definedName>
    <definedName name="Pago_adicional">#REF!</definedName>
    <definedName name="Pago_mensual_programado" localSheetId="0">#REF!</definedName>
    <definedName name="Pago_mensual_programado">#REF!</definedName>
    <definedName name="Pago_progr" localSheetId="0">#REF!</definedName>
    <definedName name="Pago_progr">#REF!</definedName>
    <definedName name="Pago_total" localSheetId="0">#REF!</definedName>
    <definedName name="Pago_total">#REF!</definedName>
    <definedName name="Pagos_adicionales_programados" localSheetId="0">#REF!</definedName>
    <definedName name="Pagos_adicionales_programados">#REF!</definedName>
    <definedName name="Pat" hidden="1">{#N/A,#N/A,FALSE,"Aging Summary";#N/A,#N/A,FALSE,"Ratio Analysis";#N/A,#N/A,FALSE,"Test 120 Day Accts";#N/A,#N/A,FALSE,"Tickmarks"}</definedName>
    <definedName name="print" localSheetId="0">#REF!</definedName>
    <definedName name="print">#REF!</definedName>
    <definedName name="print_" localSheetId="0">#REF!</definedName>
    <definedName name="print_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Y_all_RetEarn" localSheetId="0">#REF!</definedName>
    <definedName name="PY_all_RetEarn">#REF!</definedName>
    <definedName name="PY_knw_Income" localSheetId="0">#REF!</definedName>
    <definedName name="PY_knw_Income">#REF!</definedName>
    <definedName name="PY_knw_RetEarn" localSheetId="0">#REF!</definedName>
    <definedName name="PY_knw_RetEarn">#REF!</definedName>
    <definedName name="PY_lik_Income" localSheetId="0">#REF!</definedName>
    <definedName name="PY_lik_Income">#REF!</definedName>
    <definedName name="PY_lik_RetEarn" localSheetId="0">#REF!</definedName>
    <definedName name="PY_lik_RetEarn">#REF!</definedName>
    <definedName name="PY_tot_knw_Xfoot" localSheetId="0">#REF!</definedName>
    <definedName name="PY_tot_knw_Xfoot">#REF!</definedName>
    <definedName name="PY_tot_lik_Xfoot" localSheetId="0">#REF!</definedName>
    <definedName name="PY_tot_lik_Xfoot">#REF!</definedName>
    <definedName name="PY_tx_all_Income" localSheetId="0">#REF!</definedName>
    <definedName name="PY_tx_all_Income">#REF!</definedName>
    <definedName name="PY_tx_all_RetEarn" localSheetId="0">#REF!</definedName>
    <definedName name="PY_tx_all_RetEarn">#REF!</definedName>
    <definedName name="PY_tx_knw_Income" localSheetId="0">#REF!</definedName>
    <definedName name="PY_tx_knw_Income">#REF!</definedName>
    <definedName name="PY_tx_knw_RetEarn" localSheetId="0">#REF!</definedName>
    <definedName name="PY_tx_knw_RetEarn">#REF!</definedName>
    <definedName name="PY_tx_lik_Income" localSheetId="0">#REF!</definedName>
    <definedName name="PY_tx_lik_Income">#REF!</definedName>
    <definedName name="PY_tx_lik_RetEarn" localSheetId="0">#REF!</definedName>
    <definedName name="PY_tx_lik_RetEarn">#REF!</definedName>
    <definedName name="R_Factor">'[12]Threshold Table'!$A$2:$A$4</definedName>
    <definedName name="Ref_1" localSheetId="0">'[13]Resumen Conciliación'!#REF!</definedName>
    <definedName name="Ref_1">'[13]Resumen Conciliación'!#REF!</definedName>
    <definedName name="Ref_103" localSheetId="0">#REF!</definedName>
    <definedName name="Ref_103">#REF!</definedName>
    <definedName name="Ref_104" localSheetId="0">#REF!</definedName>
    <definedName name="Ref_104">#REF!</definedName>
    <definedName name="Ref_105" localSheetId="0">[14]Costo!#REF!</definedName>
    <definedName name="Ref_105">[14]Costo!#REF!</definedName>
    <definedName name="Ref_11" localSheetId="0">[15]Dólares!#REF!</definedName>
    <definedName name="Ref_11">[15]Dólares!#REF!</definedName>
    <definedName name="Ref_125" localSheetId="0">#REF!</definedName>
    <definedName name="Ref_125">#REF!</definedName>
    <definedName name="Ref_126" localSheetId="0">#REF!</definedName>
    <definedName name="Ref_126">#REF!</definedName>
    <definedName name="Ref_127" localSheetId="0">#REF!</definedName>
    <definedName name="Ref_127">#REF!</definedName>
    <definedName name="Ref_128" localSheetId="0">#REF!</definedName>
    <definedName name="Ref_128">#REF!</definedName>
    <definedName name="Ref_129" localSheetId="0">#REF!</definedName>
    <definedName name="Ref_129">#REF!</definedName>
    <definedName name="Ref_13" localSheetId="0">#REF!</definedName>
    <definedName name="Ref_13">#REF!</definedName>
    <definedName name="Ref_130" localSheetId="0">#REF!</definedName>
    <definedName name="Ref_130">#REF!</definedName>
    <definedName name="Ref_131" localSheetId="0">#REF!</definedName>
    <definedName name="Ref_131">#REF!</definedName>
    <definedName name="Ref_132" localSheetId="0">#REF!</definedName>
    <definedName name="Ref_132">#REF!</definedName>
    <definedName name="Ref_133" localSheetId="0">#REF!</definedName>
    <definedName name="Ref_133">#REF!</definedName>
    <definedName name="Ref_134" localSheetId="0">#REF!</definedName>
    <definedName name="Ref_134">#REF!</definedName>
    <definedName name="Ref_135" localSheetId="0">[14]Costo!#REF!</definedName>
    <definedName name="Ref_135">[14]Costo!#REF!</definedName>
    <definedName name="Ref_136" localSheetId="0">[14]Dep.!#REF!</definedName>
    <definedName name="Ref_136">[14]Dep.!#REF!</definedName>
    <definedName name="Ref_20" localSheetId="0">#REF!</definedName>
    <definedName name="Ref_20">#REF!</definedName>
    <definedName name="Ref_21" localSheetId="0">#REF!</definedName>
    <definedName name="Ref_21">#REF!</definedName>
    <definedName name="Ref_22" localSheetId="0">#REF!</definedName>
    <definedName name="Ref_22">#REF!</definedName>
    <definedName name="Ref_23" localSheetId="0">#REF!</definedName>
    <definedName name="Ref_23">#REF!</definedName>
    <definedName name="Ref_24" localSheetId="0">#REF!</definedName>
    <definedName name="Ref_24">#REF!</definedName>
    <definedName name="Ref_25" localSheetId="0">#REF!</definedName>
    <definedName name="Ref_25">#REF!</definedName>
    <definedName name="Ref_26" localSheetId="0">#REF!</definedName>
    <definedName name="Ref_26">#REF!</definedName>
    <definedName name="Ref_27" localSheetId="0">#REF!</definedName>
    <definedName name="Ref_27">#REF!</definedName>
    <definedName name="Ref_28" localSheetId="0">#REF!</definedName>
    <definedName name="Ref_28">#REF!</definedName>
    <definedName name="Ref_29">[16]Dep.Consol!$R$27</definedName>
    <definedName name="Ref_33">'[16]Dep.Costo. Rex'!$O$27</definedName>
    <definedName name="Ref_39">'[16]Dep.Costo. Rex'!$O$63</definedName>
    <definedName name="Ref_43" localSheetId="0">#REF!</definedName>
    <definedName name="Ref_43">#REF!</definedName>
    <definedName name="Ref_44" localSheetId="0">#REF!</definedName>
    <definedName name="Ref_44">#REF!</definedName>
    <definedName name="Ref_45" localSheetId="0">#REF!</definedName>
    <definedName name="Ref_45">#REF!</definedName>
    <definedName name="Ref_46" localSheetId="0">#REF!</definedName>
    <definedName name="Ref_46">#REF!</definedName>
    <definedName name="Ref_47" localSheetId="0">#REF!</definedName>
    <definedName name="Ref_47">#REF!</definedName>
    <definedName name="Ref_48" localSheetId="0">#REF!</definedName>
    <definedName name="Ref_48">#REF!</definedName>
    <definedName name="Ref_49" localSheetId="0">#REF!</definedName>
    <definedName name="Ref_49">#REF!</definedName>
    <definedName name="Ref_5" localSheetId="0">'[17]Dep.Costo.'!#REF!</definedName>
    <definedName name="Ref_5">'[17]Dep.Costo.'!#REF!</definedName>
    <definedName name="Ref_54" localSheetId="0">#REF!</definedName>
    <definedName name="Ref_54">#REF!</definedName>
    <definedName name="Ref_55" localSheetId="0">#REF!</definedName>
    <definedName name="Ref_55">#REF!</definedName>
    <definedName name="Ref_57" localSheetId="0">[17]Detalle!#REF!</definedName>
    <definedName name="Ref_57">[17]Detalle!#REF!</definedName>
    <definedName name="Ref_58" localSheetId="0">[17]Detalle!#REF!</definedName>
    <definedName name="Ref_58">[17]Detalle!#REF!</definedName>
    <definedName name="Ref_62" localSheetId="0">#REF!</definedName>
    <definedName name="Ref_62">#REF!</definedName>
    <definedName name="Ref_63">[17]Detalle!$H$17</definedName>
    <definedName name="Ref_64">[17]Detalle!$H$15</definedName>
    <definedName name="Ref_72" localSheetId="0">'[18]Detalle 31-12-97'!#REF!</definedName>
    <definedName name="Ref_72">'[18]Detalle 31-12-97'!#REF!</definedName>
    <definedName name="Ref_74" localSheetId="0">'[18]Detalle 31-12-97'!#REF!</definedName>
    <definedName name="Ref_74">'[18]Detalle 31-12-97'!#REF!</definedName>
    <definedName name="Ref_84" localSheetId="0">[14]Costo!#REF!</definedName>
    <definedName name="Ref_84">[14]Costo!#REF!</definedName>
    <definedName name="Ref_85" localSheetId="0">[14]Costo!#REF!</definedName>
    <definedName name="Ref_85">[14]Costo!#REF!</definedName>
    <definedName name="Ref_86" localSheetId="0">[14]Costo!#REF!</definedName>
    <definedName name="Ref_86">[14]Costo!#REF!</definedName>
    <definedName name="Ref_87" localSheetId="0">[14]Costo!#REF!</definedName>
    <definedName name="Ref_87">[14]Costo!#REF!</definedName>
    <definedName name="Ref_88" localSheetId="0">[14]Costo!#REF!</definedName>
    <definedName name="Ref_88">[14]Costo!#REF!</definedName>
    <definedName name="Ref_89" localSheetId="0">[14]Costo!#REF!</definedName>
    <definedName name="Ref_89">[14]Costo!#REF!</definedName>
    <definedName name="Ref_9" localSheetId="0">[15]Dólares!#REF!</definedName>
    <definedName name="Ref_9">[15]Dólares!#REF!</definedName>
    <definedName name="Ref_98" localSheetId="0">[14]Costo!#REF!</definedName>
    <definedName name="Ref_98">[14]Costo!#REF!</definedName>
    <definedName name="Restablecer_área_de_impresión" localSheetId="0">OFFSET('1500.05'!Impresión_completa,0,0,'1500.05'!Última_fila)</definedName>
    <definedName name="Restablecer_área_de_impresión">OFFSET(Impresión_completa,0,0,Última_fila)</definedName>
    <definedName name="S" hidden="1">{#N/A,#N/A,FALSE,"diario";#N/A,#N/A,FALSE,"diario"}</definedName>
    <definedName name="S_Adjust" localSheetId="0">#REF!</definedName>
    <definedName name="S_Adjust">#REF!</definedName>
    <definedName name="S_Adjust_Data">[3]Lead!$J$1:$J$42</definedName>
    <definedName name="S_AJE_Tot_Data">[3]Lead!$I$1:$I$42</definedName>
    <definedName name="S_CY_Beg_Data">[3]Lead!$F$1:$F$42</definedName>
    <definedName name="S_CY_Beg_GT">[3]Lead!$F$42</definedName>
    <definedName name="S_CY_End_Data">[3]Lead!$L$1:$L$42</definedName>
    <definedName name="S_Headings" localSheetId="0">#REF!</definedName>
    <definedName name="S_Headings">#REF!</definedName>
    <definedName name="S_KeyValue" localSheetId="0">#REF!</definedName>
    <definedName name="S_KeyValue">#REF!</definedName>
    <definedName name="S_LSRange1" localSheetId="0">#REF!</definedName>
    <definedName name="S_LSRange1">#REF!</definedName>
    <definedName name="S_LSRange1Balance" localSheetId="0">#REF!</definedName>
    <definedName name="S_LSRange1Balance">#REF!</definedName>
    <definedName name="S_LSRange1Balance1" localSheetId="0">#REF!</definedName>
    <definedName name="S_LSRange1Balance1">#REF!</definedName>
    <definedName name="S_LSRange1Balance2" localSheetId="0">#REF!</definedName>
    <definedName name="S_LSRange1Balance2">#REF!</definedName>
    <definedName name="S_LSRange1Balance3" localSheetId="0">#REF!</definedName>
    <definedName name="S_LSRange1Balance3">#REF!</definedName>
    <definedName name="S_LSRange2" localSheetId="0">#REF!</definedName>
    <definedName name="S_LSRange2">#REF!</definedName>
    <definedName name="S_LSRange2Balance" localSheetId="0">#REF!</definedName>
    <definedName name="S_LSRange2Balance">#REF!</definedName>
    <definedName name="S_LSRange2Balance1" localSheetId="0">#REF!</definedName>
    <definedName name="S_LSRange2Balance1">#REF!</definedName>
    <definedName name="S_LSRange2Balance2" localSheetId="0">#REF!</definedName>
    <definedName name="S_LSRange2Balance2">#REF!</definedName>
    <definedName name="S_LSRange2Balance3" localSheetId="0">#REF!</definedName>
    <definedName name="S_LSRange2Balance3">#REF!</definedName>
    <definedName name="S_LSRange3" localSheetId="0">#REF!</definedName>
    <definedName name="S_LSRange3">#REF!</definedName>
    <definedName name="S_LSRange3Balance" localSheetId="0">#REF!</definedName>
    <definedName name="S_LSRange3Balance">#REF!</definedName>
    <definedName name="S_LSRange3Balance1" localSheetId="0">#REF!</definedName>
    <definedName name="S_LSRange3Balance1">#REF!</definedName>
    <definedName name="S_LSRange3Balance2" localSheetId="0">#REF!</definedName>
    <definedName name="S_LSRange3Balance2">#REF!</definedName>
    <definedName name="S_LSRange3Balance3" localSheetId="0">#REF!</definedName>
    <definedName name="S_LSRange3Balance3">#REF!</definedName>
    <definedName name="S_LSRange4" localSheetId="0">#REF!</definedName>
    <definedName name="S_LSRange4">#REF!</definedName>
    <definedName name="S_LSRange4Balance" localSheetId="0">#REF!</definedName>
    <definedName name="S_LSRange4Balance">#REF!</definedName>
    <definedName name="S_LSRange4Balance1" localSheetId="0">#REF!</definedName>
    <definedName name="S_LSRange4Balance1">#REF!</definedName>
    <definedName name="S_LSRange4Balance2" localSheetId="0">#REF!</definedName>
    <definedName name="S_LSRange4Balance2">#REF!</definedName>
    <definedName name="S_LSRange4Balance3" localSheetId="0">#REF!</definedName>
    <definedName name="S_LSRange4Balance3">#REF!</definedName>
    <definedName name="S_LSRange5" localSheetId="0">#REF!</definedName>
    <definedName name="S_LSRange5">#REF!</definedName>
    <definedName name="S_LSRange5Balance" localSheetId="0">#REF!</definedName>
    <definedName name="S_LSRange5Balance">#REF!</definedName>
    <definedName name="S_LSRange5Balance1" localSheetId="0">#REF!</definedName>
    <definedName name="S_LSRange5Balance1">#REF!</definedName>
    <definedName name="S_LSRange5Balance2" localSheetId="0">#REF!</definedName>
    <definedName name="S_LSRange5Balance2">#REF!</definedName>
    <definedName name="S_LSRange5Balance3" localSheetId="0">#REF!</definedName>
    <definedName name="S_LSRange5Balance3">#REF!</definedName>
    <definedName name="S_LSRange6" localSheetId="0">#REF!</definedName>
    <definedName name="S_LSRange6">#REF!</definedName>
    <definedName name="S_LSRange6Balance" localSheetId="0">#REF!</definedName>
    <definedName name="S_LSRange6Balance">#REF!</definedName>
    <definedName name="S_LSRange6Balance1" localSheetId="0">#REF!</definedName>
    <definedName name="S_LSRange6Balance1">#REF!</definedName>
    <definedName name="S_LSRange6Balance2" localSheetId="0">#REF!</definedName>
    <definedName name="S_LSRange6Balance2">#REF!</definedName>
    <definedName name="S_LSRange6Balance3" localSheetId="0">#REF!</definedName>
    <definedName name="S_LSRange6Balance3">#REF!</definedName>
    <definedName name="S_LSRange7" localSheetId="0">#REF!</definedName>
    <definedName name="S_LSRange7">#REF!</definedName>
    <definedName name="S_LSRange7Balance" localSheetId="0">#REF!</definedName>
    <definedName name="S_LSRange7Balance">#REF!</definedName>
    <definedName name="S_LSRange7Balance1" localSheetId="0">#REF!</definedName>
    <definedName name="S_LSRange7Balance1">#REF!</definedName>
    <definedName name="S_LSRange7Balance2" localSheetId="0">#REF!</definedName>
    <definedName name="S_LSRange7Balance2">#REF!</definedName>
    <definedName name="S_LSRange7Balance3" localSheetId="0">#REF!</definedName>
    <definedName name="S_LSRange7Balance3">#REF!</definedName>
    <definedName name="S_PY_End" localSheetId="0">#REF!</definedName>
    <definedName name="S_PY_End">#REF!</definedName>
    <definedName name="S_PY_End_Data">[3]Lead!$N$1:$N$42</definedName>
    <definedName name="S_RJE_Tot_Data">[3]Lead!$K$1:$K$42</definedName>
    <definedName name="S_Total2" localSheetId="0">#REF!</definedName>
    <definedName name="S_Total2">#REF!</definedName>
    <definedName name="S_Total3" localSheetId="0">#REF!</definedName>
    <definedName name="S_Total3">#REF!</definedName>
    <definedName name="Saldo_final" localSheetId="0">#REF!</definedName>
    <definedName name="Saldo_final">#REF!</definedName>
    <definedName name="Saldo_inicial" localSheetId="0">#REF!</definedName>
    <definedName name="Saldo_inicial">#REF!</definedName>
    <definedName name="sdfsdfsdfsdfsdf" hidden="1">#REF!</definedName>
    <definedName name="SE" localSheetId="0">'[6]VEG. $ NEC'!#REF!</definedName>
    <definedName name="SE">'[6]VEG. $ NEC'!#REF!</definedName>
    <definedName name="Selec.APT.Junio" hidden="1">{#N/A,#N/A,FALSE,"Aging Summary";#N/A,#N/A,FALSE,"Ratio Analysis";#N/A,#N/A,FALSE,"Test 120 Day Accts";#N/A,#N/A,FALSE,"Tickmarks"}</definedName>
    <definedName name="SELECCION" hidden="1">{#N/A,#N/A,FALSE,"Aging Summary";#N/A,#N/A,FALSE,"Ratio Analysis";#N/A,#N/A,FALSE,"Test 120 Day Accts";#N/A,#N/A,FALSE,"Tickmarks"}</definedName>
    <definedName name="skddsklmf" hidden="1">[2]XREF!#REF!</definedName>
    <definedName name="ss" hidden="1">{#N/A,#N/A,FALSE,"Aging Summary";#N/A,#N/A,FALSE,"Ratio Analysis";#N/A,#N/A,FALSE,"Test 120 Day Accts";#N/A,#N/A,FALSE,"Tickmarks"}</definedName>
    <definedName name="Tasa_de_interés" localSheetId="0">#REF!</definedName>
    <definedName name="Tasa_de_interés">#REF!</definedName>
    <definedName name="Tasa_de_interés_programada" localSheetId="0">#REF!</definedName>
    <definedName name="Tasa_de_interés_programada">#REF!</definedName>
    <definedName name="Tax_Rate" localSheetId="0">#REF!</definedName>
    <definedName name="Tax_Rate">#REF!</definedName>
    <definedName name="TextRefCopy1" localSheetId="0">#REF!</definedName>
    <definedName name="TextRefCopy1">#REF!</definedName>
    <definedName name="TextRefCopy10" localSheetId="0">#REF!</definedName>
    <definedName name="TextRefCopy10">#REF!</definedName>
    <definedName name="TextRefCopy11" localSheetId="0">#REF!</definedName>
    <definedName name="TextRefCopy11">#REF!</definedName>
    <definedName name="TextRefCopy12" localSheetId="0">#REF!</definedName>
    <definedName name="TextRefCopy12">#REF!</definedName>
    <definedName name="TextRefCopy13" localSheetId="0">#REF!</definedName>
    <definedName name="TextRefCopy13">#REF!</definedName>
    <definedName name="TextRefCopy14" localSheetId="0">#REF!</definedName>
    <definedName name="TextRefCopy14">#REF!</definedName>
    <definedName name="TextRefCopy15" localSheetId="0">#REF!</definedName>
    <definedName name="TextRefCopy15">#REF!</definedName>
    <definedName name="TextRefCopy16" localSheetId="0">#REF!</definedName>
    <definedName name="TextRefCopy16">#REF!</definedName>
    <definedName name="TextRefCopy17" localSheetId="0">#REF!</definedName>
    <definedName name="TextRefCopy17">#REF!</definedName>
    <definedName name="TextRefCopy18" localSheetId="0">#REF!</definedName>
    <definedName name="TextRefCopy18">#REF!</definedName>
    <definedName name="TextRefCopy2" localSheetId="0">#REF!</definedName>
    <definedName name="TextRefCopy2">#REF!</definedName>
    <definedName name="TextRefCopy24" localSheetId="0">#REF!</definedName>
    <definedName name="TextRefCopy24">#REF!</definedName>
    <definedName name="TextRefCopy25" localSheetId="0">#REF!</definedName>
    <definedName name="TextRefCopy25">#REF!</definedName>
    <definedName name="TextRefCopy28" localSheetId="0">#REF!</definedName>
    <definedName name="TextRefCopy28">#REF!</definedName>
    <definedName name="TextRefCopy29" localSheetId="0">#REF!</definedName>
    <definedName name="TextRefCopy29">#REF!</definedName>
    <definedName name="TextRefCopy3" localSheetId="0">#REF!</definedName>
    <definedName name="TextRefCopy3">#REF!</definedName>
    <definedName name="TextRefCopy30" localSheetId="0">#REF!</definedName>
    <definedName name="TextRefCopy30">#REF!</definedName>
    <definedName name="TextRefCopy31" localSheetId="0">#REF!</definedName>
    <definedName name="TextRefCopy31">#REF!</definedName>
    <definedName name="TextRefCopy32" localSheetId="0">#REF!</definedName>
    <definedName name="TextRefCopy32">#REF!</definedName>
    <definedName name="TextRefCopy34" localSheetId="0">#REF!</definedName>
    <definedName name="TextRefCopy34">#REF!</definedName>
    <definedName name="TextRefCopy35" localSheetId="0">#REF!</definedName>
    <definedName name="TextRefCopy35">#REF!</definedName>
    <definedName name="TextRefCopy39" localSheetId="0">#REF!</definedName>
    <definedName name="TextRefCopy39">#REF!</definedName>
    <definedName name="TextRefCopy42" localSheetId="0">#REF!</definedName>
    <definedName name="TextRefCopy42">#REF!</definedName>
    <definedName name="TextRefCopy43">[19]Detalle!$G$2</definedName>
    <definedName name="TextRefCopy44" localSheetId="0">#REF!</definedName>
    <definedName name="TextRefCopy44">#REF!</definedName>
    <definedName name="TextRefCopy47" localSheetId="0">#REF!</definedName>
    <definedName name="TextRefCopy47">#REF!</definedName>
    <definedName name="TextRefCopy51" localSheetId="0">#REF!</definedName>
    <definedName name="TextRefCopy51">#REF!</definedName>
    <definedName name="TextRefCopy52" localSheetId="0">#REF!</definedName>
    <definedName name="TextRefCopy52">#REF!</definedName>
    <definedName name="TextRefCopy53" localSheetId="0">#REF!</definedName>
    <definedName name="TextRefCopy53">#REF!</definedName>
    <definedName name="TextRefCopy69" localSheetId="0">#REF!</definedName>
    <definedName name="TextRefCopy69">#REF!</definedName>
    <definedName name="TextRefCopy73" localSheetId="0">#REF!</definedName>
    <definedName name="TextRefCopy73">#REF!</definedName>
    <definedName name="TextRefCopy74" localSheetId="0">#REF!</definedName>
    <definedName name="TextRefCopy74">#REF!</definedName>
    <definedName name="TextRefCopy75" localSheetId="0">#REF!</definedName>
    <definedName name="TextRefCopy75">#REF!</definedName>
    <definedName name="TextRefCopy76" localSheetId="0">#REF!</definedName>
    <definedName name="TextRefCopy76">#REF!</definedName>
    <definedName name="TextRefCopy77" localSheetId="0">#REF!</definedName>
    <definedName name="TextRefCopy77">#REF!</definedName>
    <definedName name="TextRefCopy8" localSheetId="0">'[20]Mov. Costo'!#REF!</definedName>
    <definedName name="TextRefCopy8">'[20]Mov. Costo'!#REF!</definedName>
    <definedName name="TextRefCopy9" localSheetId="0">#REF!</definedName>
    <definedName name="TextRefCopy9">#REF!</definedName>
    <definedName name="TextRefCopyRangeCount" localSheetId="0" hidden="1">5</definedName>
    <definedName name="TextRefCopyRangeCount" hidden="1">10</definedName>
    <definedName name="ticmarks" hidden="1">4</definedName>
    <definedName name="_xlnm.Print_Titles" localSheetId="0">#REF!</definedName>
    <definedName name="_xlnm.Print_Titles">#REF!</definedName>
    <definedName name="Transito" hidden="1">{#N/A,#N/A,FALSE,"Aging Summary";#N/A,#N/A,FALSE,"Ratio Analysis";#N/A,#N/A,FALSE,"Test 120 Day Accts";#N/A,#N/A,FALSE,"Tickmarks"}</definedName>
    <definedName name="Última_fila" localSheetId="0">IF('1500.05'!Valores_especificados,'1500.05'!Fila_de_encabezado+'1500.05'!Número_de_pagos,'1500.05'!Fila_de_encabezado)</definedName>
    <definedName name="Última_fila">IF(Valores_especificados,Fila_de_encabezado+Número_de_pagos,Fila_de_encabezado)</definedName>
    <definedName name="Valores_especificados" localSheetId="0">IF('1500.05'!Importe_del_préstamo*'1500.05'!Tasa_de_interés*'1500.05'!Años_préstamo*'1500.05'!Inicio_prestamo&gt;0,1,0)</definedName>
    <definedName name="Valores_especificados">IF(Importe_del_préstamo*Tasa_de_interés*Años_préstamo*Inicio_prestamo&gt;0,1,0)</definedName>
    <definedName name="verito" hidden="1">2</definedName>
    <definedName name="vero" hidden="1">2</definedName>
    <definedName name="vvvvv" hidden="1">'[21]Mov.Costo y Reexp Plant.'!$F$46</definedName>
    <definedName name="wdasdfsadfas" hidden="1">{#N/A,#N/A,FALSE,"Aging Summary";#N/A,#N/A,FALSE,"Ratio Analysis";#N/A,#N/A,FALSE,"Test 120 Day Accts";#N/A,#N/A,FALSE,"Tickmarks"}</definedName>
    <definedName name="WE" localSheetId="0">#REF!</definedName>
    <definedName name="WE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2." hidden="1">{#N/A,#N/A,FALSE,"Aging Summary";#N/A,#N/A,FALSE,"Ratio Analysis";#N/A,#N/A,FALSE,"Test 120 Day Accts";#N/A,#N/A,FALSE,"Tickmarks"}</definedName>
    <definedName name="wrn.ANALISIS98." hidden="1">{#N/A,#N/A,FALSE,"1998";#N/A,#N/A,FALSE,"1998"}</definedName>
    <definedName name="wrn.Diario._.de._.costos." hidden="1">{#N/A,#N/A,FALSE,"diario";#N/A,#N/A,FALSE,"diario"}</definedName>
    <definedName name="XREF_COLU" hidden="1">#REF!</definedName>
    <definedName name="XREF_COLUMN_1" hidden="1">#REF!</definedName>
    <definedName name="XREF_COLUMN_10" hidden="1">'[22]Beneficios Sociales'!#REF!</definedName>
    <definedName name="XREF_COLUMN_11" localSheetId="0" hidden="1">#REF!</definedName>
    <definedName name="XREF_COLUMN_11" hidden="1">#REF!</definedName>
    <definedName name="XREF_COLUMN_12" hidden="1">#REF!</definedName>
    <definedName name="XREF_COLUMN_13" localSheetId="0" hidden="1">#REF!</definedName>
    <definedName name="XREF_COLUMN_13" hidden="1">#REF!</definedName>
    <definedName name="XREF_COLUMN_14" localSheetId="0" hidden="1">#REF!</definedName>
    <definedName name="XREF_COLUMN_14" hidden="1">#REF!</definedName>
    <definedName name="XREF_COLUMN_15" hidden="1">#REF!</definedName>
    <definedName name="XREF_COLUMN_16" localSheetId="0" hidden="1">'[2]Análisis IVA'!#REF!</definedName>
    <definedName name="XREF_COLUMN_16" hidden="1">'[2]Análisis IVA'!#REF!</definedName>
    <definedName name="XREF_COLUMN_17" localSheetId="0" hidden="1">'[2]Análisis IVA'!#REF!</definedName>
    <definedName name="XREF_COLUMN_17" hidden="1">'[2]Análisis IVA'!#REF!</definedName>
    <definedName name="XREF_COLUMN_18" localSheetId="0" hidden="1">'[2]Análisis IVA'!#REF!</definedName>
    <definedName name="XREF_COLUMN_18" hidden="1">'[2]Análisis IVA'!#REF!</definedName>
    <definedName name="XREF_COLUMN_19" localSheetId="0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localSheetId="0" hidden="1">#REF!</definedName>
    <definedName name="XREF_COLUMN_21" hidden="1">#REF!</definedName>
    <definedName name="XREF_COLUMN_22" localSheetId="0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localSheetId="0" hidden="1">[23]Detalle!#REF!</definedName>
    <definedName name="XREF_COLUMN_28" hidden="1">[23]Detalle!#REF!</definedName>
    <definedName name="XREF_COLUMN_29" localSheetId="0" hidden="1">[23]Detalle!#REF!</definedName>
    <definedName name="XREF_COLUMN_29" hidden="1">[23]Detalle!#REF!</definedName>
    <definedName name="XREF_COLUMN_3" localSheetId="0" hidden="1">'[24]Análisis Ret Fuente'!#REF!</definedName>
    <definedName name="XREF_COLUMN_3" hidden="1">'[24]Análisis Ret Fuente'!#REF!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localSheetId="0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localSheetId="0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1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8" hidden="1">#REF!</definedName>
    <definedName name="XREF_COLUMN_8" hidden="1">#REF!</definedName>
    <definedName name="XREF_COLUMN_9" localSheetId="0" hidden="1">'[25]Varios dólares'!#REF!</definedName>
    <definedName name="XREF_COLUMN_9" hidden="1">'[25]Varios dólares'!#REF!</definedName>
    <definedName name="XRefActiveRow" localSheetId="0" hidden="1">#REF!</definedName>
    <definedName name="XRefActiveRow" hidden="1">#REF!</definedName>
    <definedName name="XRefColumnsCount" localSheetId="0" hidden="1">5</definedName>
    <definedName name="XRefColumnsCount" hidden="1">4</definedName>
    <definedName name="XRefCopy1" hidden="1">#REF!</definedName>
    <definedName name="XRefCopy100" hidden="1">#REF!</definedName>
    <definedName name="XRefCopy101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localSheetId="0" hidden="1">[2]XREF!#REF!</definedName>
    <definedName name="XRefCopy1Row" hidden="1">[2]XREF!#REF!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[9]XREF!#REF!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localSheetId="0" hidden="1">#REF!</definedName>
    <definedName name="XRefCopy35Row" hidden="1">#REF!</definedName>
    <definedName name="XRefCopy36" hidden="1">#REF!</definedName>
    <definedName name="XRefCopy36Row" localSheetId="0" hidden="1">#REF!</definedName>
    <definedName name="XRefCopy36Row" hidden="1">#REF!</definedName>
    <definedName name="XRefCopy37" hidden="1">#REF!</definedName>
    <definedName name="XRefCopy37Row" localSheetId="0" hidden="1">#REF!</definedName>
    <definedName name="XRefCopy37Row" hidden="1">#REF!</definedName>
    <definedName name="XRefCopy38" hidden="1">#REF!</definedName>
    <definedName name="XRefCopy38Row" localSheetId="0" hidden="1">#REF!</definedName>
    <definedName name="XRefCopy38Row" hidden="1">#REF!</definedName>
    <definedName name="XRefCopy39" hidden="1">#REF!</definedName>
    <definedName name="XRefCopy39Row" localSheetId="0" hidden="1">#REF!</definedName>
    <definedName name="XRefCopy39Row" hidden="1">#REF!</definedName>
    <definedName name="XRefCopy3Row" localSheetId="0" hidden="1">[26]XREF!#REF!</definedName>
    <definedName name="XRefCopy3Row" hidden="1">[26]XREF!#REF!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localSheetId="0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localSheetId="0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0" hidden="1">#REF!</definedName>
    <definedName name="XRefCopy51" hidden="1">#REF!</definedName>
    <definedName name="XRefCopy52" hidden="1">#REF!</definedName>
    <definedName name="XRefCopy52Row" hidden="1">#REF!</definedName>
    <definedName name="XRefCopy53Row" hidden="1">#REF!</definedName>
    <definedName name="XRefCopy54" hidden="1">'[27]Detalle '!#REF!</definedName>
    <definedName name="XRefCopy54Row" hidden="1">#REF!</definedName>
    <definedName name="XRefCopy55" hidden="1">#REF!</definedName>
    <definedName name="XRefCopy56" hidden="1">#REF!</definedName>
    <definedName name="XRefCopy56Row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Row" hidden="1">#REF!</definedName>
    <definedName name="XRefCopy62" hidden="1">#REF!</definedName>
    <definedName name="XRefCopy62Row" hidden="1">#REF!</definedName>
    <definedName name="XRefCopy63Row" hidden="1">#REF!</definedName>
    <definedName name="XRefCopy64Row" hidden="1">#REF!</definedName>
    <definedName name="XRefCopy65Row" hidden="1">#REF!</definedName>
    <definedName name="XRefCopy66Row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3Row" hidden="1">[28]XREF!#REF!</definedName>
    <definedName name="XRefCopy74" hidden="1">#REF!</definedName>
    <definedName name="XRefCopy74Row" hidden="1">[28]XREF!#REF!</definedName>
    <definedName name="XRefCopy78" hidden="1">#REF!</definedName>
    <definedName name="XRefCopy78Row" hidden="1">[28]XREF!#REF!</definedName>
    <definedName name="XRefCopy79Row" hidden="1">[28]XREF!#REF!</definedName>
    <definedName name="XRefCopy7Row" hidden="1">#REF!</definedName>
    <definedName name="XRefCopy8" hidden="1">#REF!</definedName>
    <definedName name="XRefCopy82Row" hidden="1">[29]XREF!#REF!</definedName>
    <definedName name="XRefCopy8Row" hidden="1">#REF!</definedName>
    <definedName name="XRefCopy9" hidden="1">#REF!</definedName>
    <definedName name="XRefCopy98" hidden="1">#REF!</definedName>
    <definedName name="XRefCopy99" hidden="1">#REF!</definedName>
    <definedName name="XRefCopy9Row" hidden="1">#REF!</definedName>
    <definedName name="XRefCopyRangeCount" localSheetId="0" hidden="1">12</definedName>
    <definedName name="XRefCopyRangeCount" hidden="1">5</definedName>
    <definedName name="XRefPaste1" hidden="1">#REF!</definedName>
    <definedName name="XRefPaste10" hidden="1">#REF!</definedName>
    <definedName name="XRefPaste10Row" localSheetId="0" hidden="1">[2]XREF!#REF!</definedName>
    <definedName name="XRefPaste10Row" hidden="1">[2]XREF!#REF!</definedName>
    <definedName name="XRefPaste11" hidden="1">#REF!</definedName>
    <definedName name="XRefPaste116Row" hidden="1">#REF!</definedName>
    <definedName name="XRefPaste117Row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localSheetId="0" hidden="1">[2]XREF!#REF!</definedName>
    <definedName name="XRefPaste11Row" hidden="1">[2]XREF!#REF!</definedName>
    <definedName name="XRefPaste12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Row" hidden="1">#REF!</definedName>
    <definedName name="XRefPaste13" hidden="1">#REF!</definedName>
    <definedName name="XRefPaste133Row" hidden="1">#REF!</definedName>
    <definedName name="XRefPaste134" hidden="1">#REF!</definedName>
    <definedName name="XRefPaste134Row" hidden="1">#REF!</definedName>
    <definedName name="XRefPaste136" hidden="1">'[30]E2.03'!#REF!</definedName>
    <definedName name="XRefPaste136Row" hidden="1">#REF!</definedName>
    <definedName name="XRefPaste13Row" hidden="1">#REF!</definedName>
    <definedName name="XRefPaste14" localSheetId="0" hidden="1">#REF!</definedName>
    <definedName name="XRefPaste14" hidden="1">#REF!</definedName>
    <definedName name="XRefPaste14Row" localSheetId="0" hidden="1">#REF!</definedName>
    <definedName name="XRefPaste14Row" hidden="1">#REF!</definedName>
    <definedName name="XRefPaste15" hidden="1">#REF!</definedName>
    <definedName name="XRefPaste15Row" hidden="1">#REF!</definedName>
    <definedName name="XRefPaste16" localSheetId="0" hidden="1">#REF!</definedName>
    <definedName name="XRefPaste16" hidden="1">#REF!</definedName>
    <definedName name="XRefPaste16Row" hidden="1">#REF!</definedName>
    <definedName name="XRefPaste17" localSheetId="0" hidden="1">#REF!</definedName>
    <definedName name="XRefPaste17" hidden="1">#REF!</definedName>
    <definedName name="XRefPaste17Row" hidden="1">#REF!</definedName>
    <definedName name="XRefPaste18" localSheetId="0" hidden="1">#REF!</definedName>
    <definedName name="XRefPaste18" hidden="1">#REF!</definedName>
    <definedName name="XRefPaste18Row" hidden="1">#REF!</definedName>
    <definedName name="XRefPaste19" localSheetId="0" hidden="1">#REF!</definedName>
    <definedName name="XRefPaste19" hidden="1">#REF!</definedName>
    <definedName name="XRefPaste19Row" hidden="1">#REF!</definedName>
    <definedName name="XRefPaste1Row" localSheetId="0" hidden="1">#REF!</definedName>
    <definedName name="XRefPaste1Row" hidden="1">#REF!</definedName>
    <definedName name="XRefPaste20" localSheetId="0" hidden="1">#REF!</definedName>
    <definedName name="XRefPaste20" hidden="1">#REF!</definedName>
    <definedName name="XRefPaste20Row" hidden="1">#REF!</definedName>
    <definedName name="XRefPaste21" localSheetId="0" hidden="1">#REF!</definedName>
    <definedName name="XRefPaste21" hidden="1">#REF!</definedName>
    <definedName name="XRefPaste21Row" hidden="1">#REF!</definedName>
    <definedName name="XRefPaste22" localSheetId="0" hidden="1">#REF!</definedName>
    <definedName name="XRefPaste22" hidden="1">#REF!</definedName>
    <definedName name="XRefPaste22Row" localSheetId="0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[31]XREF!$A$3:$IV$3</definedName>
    <definedName name="XRefPaste27" hidden="1">#REF!</definedName>
    <definedName name="XRefPaste27Row" hidden="1">#REF!</definedName>
    <definedName name="XRefPaste28" localSheetId="0" hidden="1">#REF!</definedName>
    <definedName name="XRefPaste28" hidden="1">#REF!</definedName>
    <definedName name="XRefPaste28Row" hidden="1">#REF!</definedName>
    <definedName name="XRefPaste29" localSheetId="0" hidden="1">#REF!</definedName>
    <definedName name="XRefPaste29" hidden="1">#REF!</definedName>
    <definedName name="XRefPaste29Row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0" hidden="1">#REF!</definedName>
    <definedName name="XRefPaste30Row" hidden="1">#REF!</definedName>
    <definedName name="XRefPaste31" localSheetId="0" hidden="1">#REF!</definedName>
    <definedName name="XRefPaste31" hidden="1">#REF!</definedName>
    <definedName name="XRefPaste31Row" hidden="1">#REF!</definedName>
    <definedName name="XRefPaste32" localSheetId="0" hidden="1">#REF!</definedName>
    <definedName name="XRefPaste32" hidden="1">#REF!</definedName>
    <definedName name="XRefPaste32Row" hidden="1">#REF!</definedName>
    <definedName name="XRefPaste33" localSheetId="0" hidden="1">#REF!</definedName>
    <definedName name="XRefPaste33" hidden="1">#REF!</definedName>
    <definedName name="XRefPaste33Row" hidden="1">#REF!</definedName>
    <definedName name="XRefPaste34" localSheetId="0" hidden="1">#REF!</definedName>
    <definedName name="XRefPaste34" hidden="1">#REF!</definedName>
    <definedName name="XRefPaste34Row" hidden="1">#REF!</definedName>
    <definedName name="XRefPaste35" localSheetId="0" hidden="1">#REF!</definedName>
    <definedName name="XRefPaste35" hidden="1">#REF!</definedName>
    <definedName name="XRefPaste35Row" hidden="1">#REF!</definedName>
    <definedName name="XRefPaste36" localSheetId="0" hidden="1">#REF!</definedName>
    <definedName name="XRefPaste36" hidden="1">#REF!</definedName>
    <definedName name="XRefPaste36Row" hidden="1">#REF!</definedName>
    <definedName name="XRefPaste37" localSheetId="0" hidden="1">#REF!</definedName>
    <definedName name="XRefPaste37" hidden="1">#REF!</definedName>
    <definedName name="XRefPaste37Row" hidden="1">#REF!</definedName>
    <definedName name="XRefPaste38" localSheetId="0" hidden="1">#REF!</definedName>
    <definedName name="XRefPaste38" hidden="1">#REF!</definedName>
    <definedName name="XRefPaste38Row" hidden="1">#REF!</definedName>
    <definedName name="XRefPaste39" localSheetId="0" hidden="1">#REF!</definedName>
    <definedName name="XRefPaste39" hidden="1">#REF!</definedName>
    <definedName name="XRefPaste39Row" hidden="1">#REF!</definedName>
    <definedName name="XRefPaste3Row" localSheetId="0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localSheetId="0" hidden="1">[2]XREF!#REF!</definedName>
    <definedName name="XRefPaste4Row" hidden="1">[2]XREF!#REF!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9" hidden="1">#REF!</definedName>
    <definedName name="XRefPaste8Row" hidden="1">#REF!</definedName>
    <definedName name="XRefPaste9" hidden="1">#REF!</definedName>
    <definedName name="XRefPaste90" hidden="1">#REF!</definedName>
    <definedName name="XRefPaste91" hidden="1">#REF!</definedName>
    <definedName name="XRefPaste95Row" hidden="1">#REF!</definedName>
    <definedName name="XRefPaste96" hidden="1">#REF!</definedName>
    <definedName name="XRefPaste97" hidden="1">#REF!</definedName>
    <definedName name="XRefPaste9Row" localSheetId="0" hidden="1">[2]XREF!#REF!</definedName>
    <definedName name="XRefPaste9Row" hidden="1">[2]XREF!#REF!</definedName>
    <definedName name="XRefPasteRangeCount" localSheetId="0" hidden="1">10</definedName>
    <definedName name="XRefPasteRangeCount" hidden="1">4</definedName>
    <definedName name="y" hidden="1">[32]Costo!#REF!</definedName>
    <definedName name="YOU" localSheetId="0">#REF!</definedName>
    <definedName name="YO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1" i="31" l="1"/>
  <c r="AQ40" i="31"/>
  <c r="AQ39" i="31"/>
  <c r="AQ38" i="31"/>
  <c r="AQ37" i="31"/>
  <c r="AO41" i="31" l="1"/>
  <c r="AP41" i="31" s="1"/>
  <c r="AO40" i="31"/>
  <c r="AP40" i="31" s="1"/>
  <c r="BH40" i="31" s="1"/>
  <c r="AO39" i="31"/>
  <c r="AX39" i="31" s="1"/>
  <c r="AO38" i="31"/>
  <c r="AX38" i="31" s="1"/>
  <c r="AO37" i="31"/>
  <c r="AP37" i="31" s="1"/>
  <c r="BH37" i="31" s="1"/>
  <c r="BI37" i="31" s="1"/>
  <c r="BA41" i="31"/>
  <c r="AV41" i="31"/>
  <c r="BA40" i="31"/>
  <c r="AV40" i="31"/>
  <c r="BA39" i="31"/>
  <c r="AV39" i="31"/>
  <c r="BA38" i="31"/>
  <c r="AV38" i="31"/>
  <c r="BA37" i="31"/>
  <c r="AV37" i="31"/>
  <c r="AX41" i="31" l="1"/>
  <c r="AZ41" i="31" s="1"/>
  <c r="BI40" i="31"/>
  <c r="BH41" i="31"/>
  <c r="BI41" i="31" s="1"/>
  <c r="AP39" i="31"/>
  <c r="AX37" i="31"/>
  <c r="AZ37" i="31" s="1"/>
  <c r="AZ39" i="31"/>
  <c r="AX40" i="31"/>
  <c r="AZ40" i="31" s="1"/>
  <c r="AZ38" i="31"/>
  <c r="AP38" i="31"/>
  <c r="BH38" i="31" l="1"/>
  <c r="BI38" i="31" s="1"/>
  <c r="BH39" i="31"/>
  <c r="BI39" i="31" s="1"/>
  <c r="Z40" i="31" l="1"/>
  <c r="Z58" i="31"/>
  <c r="H73" i="31" l="1"/>
  <c r="N70" i="31"/>
  <c r="N52" i="31"/>
  <c r="O39" i="31" l="1"/>
  <c r="O52" i="31" s="1"/>
  <c r="O50" i="31"/>
  <c r="O46" i="31"/>
  <c r="O42" i="31"/>
  <c r="O44" i="31"/>
  <c r="O40" i="31"/>
  <c r="O43" i="31"/>
  <c r="O49" i="31"/>
  <c r="O45" i="31"/>
  <c r="O41" i="31"/>
  <c r="O48" i="31"/>
  <c r="O47" i="31"/>
  <c r="O68" i="31"/>
  <c r="O64" i="31"/>
  <c r="O60" i="31"/>
  <c r="O63" i="31"/>
  <c r="O59" i="31"/>
  <c r="O66" i="31"/>
  <c r="O62" i="31"/>
  <c r="O58" i="31"/>
  <c r="O65" i="31"/>
  <c r="O61" i="31"/>
  <c r="O67" i="31"/>
  <c r="Z57" i="31"/>
  <c r="Z60" i="31" s="1"/>
  <c r="O57" i="31"/>
  <c r="O70" i="31" s="1"/>
  <c r="Z39" i="31"/>
  <c r="Z42" i="31" s="1"/>
  <c r="N73" i="31"/>
  <c r="L1096" i="20" l="1"/>
</calcChain>
</file>

<file path=xl/sharedStrings.xml><?xml version="1.0" encoding="utf-8"?>
<sst xmlns="http://schemas.openxmlformats.org/spreadsheetml/2006/main" count="4649" uniqueCount="561">
  <si>
    <t>Contrato</t>
  </si>
  <si>
    <t>Vigencia desde</t>
  </si>
  <si>
    <t>Vigencia hasta</t>
  </si>
  <si>
    <t>A</t>
  </si>
  <si>
    <t>B</t>
  </si>
  <si>
    <t>C</t>
  </si>
  <si>
    <t xml:space="preserve">Enero </t>
  </si>
  <si>
    <t>Febrero</t>
  </si>
  <si>
    <t>Marzo</t>
  </si>
  <si>
    <t>Abril</t>
  </si>
  <si>
    <t>Mayo</t>
  </si>
  <si>
    <t>Junio</t>
  </si>
  <si>
    <t>Cuenta</t>
  </si>
  <si>
    <t>Referencia</t>
  </si>
  <si>
    <t>Codigo</t>
  </si>
  <si>
    <t>Período</t>
  </si>
  <si>
    <t>Nº doc.</t>
  </si>
  <si>
    <t>Número lote</t>
  </si>
  <si>
    <t>Fecha doc.</t>
  </si>
  <si>
    <t>No.Proc Final.</t>
  </si>
  <si>
    <t>Debe</t>
  </si>
  <si>
    <t>Haber</t>
  </si>
  <si>
    <t>Saldo</t>
  </si>
  <si>
    <t>Saldo BDO</t>
  </si>
  <si>
    <t>ARRIENDO DE INMUEBLES PERSONA</t>
  </si>
  <si>
    <t>2016- 3</t>
  </si>
  <si>
    <t>FC2-10005858</t>
  </si>
  <si>
    <t>ARRIENDO IBARRA</t>
  </si>
  <si>
    <t>FC2-10005732</t>
  </si>
  <si>
    <t>ARRIENDO PUYO</t>
  </si>
  <si>
    <t>2016- 6</t>
  </si>
  <si>
    <t>FC2-10007002</t>
  </si>
  <si>
    <t>ARRIENDO LAGO AGRIO</t>
  </si>
  <si>
    <t>2016- 2</t>
  </si>
  <si>
    <t>FC2-10005289</t>
  </si>
  <si>
    <t>ARRIENDO COCA</t>
  </si>
  <si>
    <t>2016- 4</t>
  </si>
  <si>
    <t>FC2-10006102</t>
  </si>
  <si>
    <t>ARRIENDO LOJA</t>
  </si>
  <si>
    <t>2016- 7</t>
  </si>
  <si>
    <t>FC2-10007481</t>
  </si>
  <si>
    <t>ARRIENDO AMBATO</t>
  </si>
  <si>
    <t>FC2-10007596</t>
  </si>
  <si>
    <t>ARRIENDO RIOBAMBA</t>
  </si>
  <si>
    <t>FC2-10005408</t>
  </si>
  <si>
    <t>ARRIENDO MILAGRO</t>
  </si>
  <si>
    <t>GUARDIANIA</t>
  </si>
  <si>
    <t>2016-10</t>
  </si>
  <si>
    <t>FC1-10003747</t>
  </si>
  <si>
    <t>SERV GUARDIANIA SENA</t>
  </si>
  <si>
    <t>FC2-10008985</t>
  </si>
  <si>
    <t>GUARDIANIA G2</t>
  </si>
  <si>
    <t>FC2-10008986</t>
  </si>
  <si>
    <t>GUARDIANIA MANTA</t>
  </si>
  <si>
    <t>FC2-10008988</t>
  </si>
  <si>
    <t>GUARDIANIA G3</t>
  </si>
  <si>
    <t>FC2-10008989</t>
  </si>
  <si>
    <t>GUARDIANIA MILAGRO</t>
  </si>
  <si>
    <t>FC2-10008990</t>
  </si>
  <si>
    <t>GUARDIANIA PORTOVIEJ</t>
  </si>
  <si>
    <t>FC2-10008991</t>
  </si>
  <si>
    <t>GUARDIANIA LOJA</t>
  </si>
  <si>
    <t>FC2-10008992</t>
  </si>
  <si>
    <t>GUARDIANIA CUENCA</t>
  </si>
  <si>
    <t>FC2-10008993</t>
  </si>
  <si>
    <t>GUARDIANIA QUEVEDO</t>
  </si>
  <si>
    <t>FC2-10008994</t>
  </si>
  <si>
    <t>GUARDIANIA MACHALA</t>
  </si>
  <si>
    <t>FC2-10008995</t>
  </si>
  <si>
    <t>GUARDIANIA PUYO</t>
  </si>
  <si>
    <t>FC2-10008996</t>
  </si>
  <si>
    <t>GUARDIANIA LAGO AGRI</t>
  </si>
  <si>
    <t>FC2-10008997</t>
  </si>
  <si>
    <t>GUARDIANIA COCA</t>
  </si>
  <si>
    <t>FC2-10008998</t>
  </si>
  <si>
    <t>GUARDIANIA IBARRA</t>
  </si>
  <si>
    <t>FC2-10008999</t>
  </si>
  <si>
    <t>GUARDIANIA STO DOMIN</t>
  </si>
  <si>
    <t>FC2-10009000</t>
  </si>
  <si>
    <t>GUARDIANIA RIOBAMABA</t>
  </si>
  <si>
    <t>FC2-10009001</t>
  </si>
  <si>
    <t>GUARDIANIA AMBATO</t>
  </si>
  <si>
    <t>FC3-10003480</t>
  </si>
  <si>
    <t>GUARDIANIA 1P 24H  1</t>
  </si>
  <si>
    <t>2016- 1</t>
  </si>
  <si>
    <t>FC2-10004860</t>
  </si>
  <si>
    <t>FC2-10004874</t>
  </si>
  <si>
    <t>FC2-10004886</t>
  </si>
  <si>
    <t>FC2-10004888</t>
  </si>
  <si>
    <t>FC2-10004990</t>
  </si>
  <si>
    <t>FC2-10004997</t>
  </si>
  <si>
    <t>FC2-10005128</t>
  </si>
  <si>
    <t>DGE-   13330</t>
  </si>
  <si>
    <t>PROV ARRIENDO IBARRA</t>
  </si>
  <si>
    <t>FC2-10005290</t>
  </si>
  <si>
    <t>ARRIENDO G3</t>
  </si>
  <si>
    <t>FC2-10005325</t>
  </si>
  <si>
    <t>FC2-10005326</t>
  </si>
  <si>
    <t>FC2-10005333</t>
  </si>
  <si>
    <t>FC2-10005341</t>
  </si>
  <si>
    <t>FC2-10005381</t>
  </si>
  <si>
    <t>FC2-10005523</t>
  </si>
  <si>
    <t>DGE-   13582</t>
  </si>
  <si>
    <t>RECL FC2-10005290 AR</t>
  </si>
  <si>
    <t>FC2-10005691</t>
  </si>
  <si>
    <t>FC2-10005707</t>
  </si>
  <si>
    <t>FC2-10005719</t>
  </si>
  <si>
    <t>FC2-10005728</t>
  </si>
  <si>
    <t>FC2-10005748</t>
  </si>
  <si>
    <t>FC2-10005775</t>
  </si>
  <si>
    <t>FC2-10006099</t>
  </si>
  <si>
    <t>FC2-10006101</t>
  </si>
  <si>
    <t>FC2-10006171</t>
  </si>
  <si>
    <t>FC2-10006114</t>
  </si>
  <si>
    <t>FC2-10006126</t>
  </si>
  <si>
    <t>FC2-10006213</t>
  </si>
  <si>
    <t>FC2-10006427</t>
  </si>
  <si>
    <t>2016- 5</t>
  </si>
  <si>
    <t>FC2-10006536</t>
  </si>
  <si>
    <t>FC2-10006555</t>
  </si>
  <si>
    <t>FC2-10006556</t>
  </si>
  <si>
    <t>FC2-10006571</t>
  </si>
  <si>
    <t>FC2-10006577</t>
  </si>
  <si>
    <t>FC2-10006659</t>
  </si>
  <si>
    <t>FC2-10006616</t>
  </si>
  <si>
    <t>DGE-   14037</t>
  </si>
  <si>
    <t>DGE-   14151</t>
  </si>
  <si>
    <t>DIF ARRIENDO AMBATO</t>
  </si>
  <si>
    <t>DGE-   14259</t>
  </si>
  <si>
    <t>RECLSF FC2-10007014</t>
  </si>
  <si>
    <t>FC2-10006992</t>
  </si>
  <si>
    <t>FC2-10006993</t>
  </si>
  <si>
    <t>FC2-10007014</t>
  </si>
  <si>
    <t>FC2-10007020</t>
  </si>
  <si>
    <t>FC2-10007062</t>
  </si>
  <si>
    <t>FC2-10007072</t>
  </si>
  <si>
    <t>FC2-10007106</t>
  </si>
  <si>
    <t>ARRIENDO BODEGA MANT</t>
  </si>
  <si>
    <t>FC2-10007178</t>
  </si>
  <si>
    <t>ARREINDO IBARRA</t>
  </si>
  <si>
    <t>FC2-10007202</t>
  </si>
  <si>
    <t>FC2-10007482</t>
  </si>
  <si>
    <t>FC2-10007490</t>
  </si>
  <si>
    <t>FC2-10007494</t>
  </si>
  <si>
    <t>FC2-10007501</t>
  </si>
  <si>
    <t>FC2-10007578</t>
  </si>
  <si>
    <t>FC2-10007636</t>
  </si>
  <si>
    <t>FC2-10007701</t>
  </si>
  <si>
    <t>2016- 8</t>
  </si>
  <si>
    <t>FC2-10007865</t>
  </si>
  <si>
    <t>FC2-10007870</t>
  </si>
  <si>
    <t>FC2-10007877</t>
  </si>
  <si>
    <t>FC2-10007915</t>
  </si>
  <si>
    <t>FC2-10007920</t>
  </si>
  <si>
    <t>FC2-10007921</t>
  </si>
  <si>
    <t>FC2-10008002</t>
  </si>
  <si>
    <t>FC2-10008046</t>
  </si>
  <si>
    <t>FC2-10008050</t>
  </si>
  <si>
    <t>2016- 9</t>
  </si>
  <si>
    <t>FC2-10008247</t>
  </si>
  <si>
    <t>FC2-10008250</t>
  </si>
  <si>
    <t>FC2-10008253</t>
  </si>
  <si>
    <t>FC2-10008254</t>
  </si>
  <si>
    <t>FC2-10008263</t>
  </si>
  <si>
    <t>FC2-10008273</t>
  </si>
  <si>
    <t>FC2-10008304</t>
  </si>
  <si>
    <t>FC2-10008366</t>
  </si>
  <si>
    <t>FC2-10008631</t>
  </si>
  <si>
    <t>FC2-10008654</t>
  </si>
  <si>
    <t>FC2-10008655</t>
  </si>
  <si>
    <t>FC2-10008656</t>
  </si>
  <si>
    <t>FC2-10008677</t>
  </si>
  <si>
    <t>FC2-10008696</t>
  </si>
  <si>
    <t>FC2-10008709</t>
  </si>
  <si>
    <t>FC2-10008798</t>
  </si>
  <si>
    <t>FC2-10008901</t>
  </si>
  <si>
    <t>FC2-10009026</t>
  </si>
  <si>
    <t>ALCANCE ARRIENDO MIL</t>
  </si>
  <si>
    <t>FC2-10009030</t>
  </si>
  <si>
    <t>ARRIENDO DE INMUEBLES SOCIEDAD</t>
  </si>
  <si>
    <t>FC2-10004932</t>
  </si>
  <si>
    <t>FC2-10005689</t>
  </si>
  <si>
    <t>FC2-10006100</t>
  </si>
  <si>
    <t>FC2-10006534</t>
  </si>
  <si>
    <t>FC2-10007491</t>
  </si>
  <si>
    <t>FC2-10007892</t>
  </si>
  <si>
    <t>FC2-10008245</t>
  </si>
  <si>
    <t>FC2-10008653</t>
  </si>
  <si>
    <t>FC1-10002382</t>
  </si>
  <si>
    <t>FC3-10001714</t>
  </si>
  <si>
    <t>GUARDIANIA 1M 1P 24H</t>
  </si>
  <si>
    <t>FC3-10001715</t>
  </si>
  <si>
    <t>FC3-10001716</t>
  </si>
  <si>
    <t>GUARDIANIA PN1</t>
  </si>
  <si>
    <t>FC2-10005188</t>
  </si>
  <si>
    <t>FC2-10005189</t>
  </si>
  <si>
    <t>FC2-10005190</t>
  </si>
  <si>
    <t>FC2-10005191</t>
  </si>
  <si>
    <t>FC2-10005192</t>
  </si>
  <si>
    <t>FC2-10005193</t>
  </si>
  <si>
    <t>FC2-10005194</t>
  </si>
  <si>
    <t>FC2-10005195</t>
  </si>
  <si>
    <t>FC2-10005196</t>
  </si>
  <si>
    <t>FC2-10005197</t>
  </si>
  <si>
    <t>FC2-10005198</t>
  </si>
  <si>
    <t>FC2-10005199</t>
  </si>
  <si>
    <t>FC2-10005200</t>
  </si>
  <si>
    <t>FC2-10005201</t>
  </si>
  <si>
    <t>FC2-10005202</t>
  </si>
  <si>
    <t>FC2-10005203</t>
  </si>
  <si>
    <t>GUARDIANIA RIOBAMBA</t>
  </si>
  <si>
    <t>FC2-10005204</t>
  </si>
  <si>
    <t>FC2-10005611</t>
  </si>
  <si>
    <t>FC2-10005612</t>
  </si>
  <si>
    <t>FC2-10005613</t>
  </si>
  <si>
    <t>FC2-10005614</t>
  </si>
  <si>
    <t>FC2-10005615</t>
  </si>
  <si>
    <t>FC2-10005616</t>
  </si>
  <si>
    <t>FC2-10005617</t>
  </si>
  <si>
    <t>FC2-10005618</t>
  </si>
  <si>
    <t>FC2-10005619</t>
  </si>
  <si>
    <t>FC2-10005620</t>
  </si>
  <si>
    <t>FC2-10005621</t>
  </si>
  <si>
    <t>FC2-10005622</t>
  </si>
  <si>
    <t>FC2-10005623</t>
  </si>
  <si>
    <t>FC2-10005624</t>
  </si>
  <si>
    <t>FC2-10005625</t>
  </si>
  <si>
    <t>FC2-10005626</t>
  </si>
  <si>
    <t>FC2-10005627</t>
  </si>
  <si>
    <t>FC1-10002440</t>
  </si>
  <si>
    <t>SERV GUARDIANIA QN</t>
  </si>
  <si>
    <t>FC3-10002062</t>
  </si>
  <si>
    <t>SEGURIDAD 2M  24H 1P</t>
  </si>
  <si>
    <t>FC3-10002063</t>
  </si>
  <si>
    <t>FC3-10002064</t>
  </si>
  <si>
    <t>FC3-10002262</t>
  </si>
  <si>
    <t>GUARDIANIA 1P 24H 3M</t>
  </si>
  <si>
    <t>FC3-10002263</t>
  </si>
  <si>
    <t>FC3-10002264</t>
  </si>
  <si>
    <t>FC2-10005992</t>
  </si>
  <si>
    <t>FC2-10005993</t>
  </si>
  <si>
    <t>FC2-10005994</t>
  </si>
  <si>
    <t>FC2-10005995</t>
  </si>
  <si>
    <t>FC2-10005996</t>
  </si>
  <si>
    <t>FC2-10005997</t>
  </si>
  <si>
    <t>FC2-10005998</t>
  </si>
  <si>
    <t>FC2-10005999</t>
  </si>
  <si>
    <t>FC2-10006000</t>
  </si>
  <si>
    <t>FC2-10006001</t>
  </si>
  <si>
    <t>FC2-10006002</t>
  </si>
  <si>
    <t>FC2-10006003</t>
  </si>
  <si>
    <t>FC2-10006004</t>
  </si>
  <si>
    <t>FC2-10006005</t>
  </si>
  <si>
    <t>FC2-10006006</t>
  </si>
  <si>
    <t>FC2-10006007</t>
  </si>
  <si>
    <t>FC2-10006008</t>
  </si>
  <si>
    <t>FC1-10002511</t>
  </si>
  <si>
    <t>ANT-    9275</t>
  </si>
  <si>
    <t>GSTO CONDOMINIO 1M A</t>
  </si>
  <si>
    <t>FRG-   33356</t>
  </si>
  <si>
    <t>GSTO ADMINISTA DPTRO</t>
  </si>
  <si>
    <t>FC2-10006492</t>
  </si>
  <si>
    <t>FC2-10006493</t>
  </si>
  <si>
    <t>FC2-10006494</t>
  </si>
  <si>
    <t>FC2-10006495</t>
  </si>
  <si>
    <t>FC2-10006496</t>
  </si>
  <si>
    <t>FC2-10006497</t>
  </si>
  <si>
    <t>FC2-10006498</t>
  </si>
  <si>
    <t>FC2-10006499</t>
  </si>
  <si>
    <t>FC2-10006500</t>
  </si>
  <si>
    <t>FC2-10006501</t>
  </si>
  <si>
    <t>FC2-10006502</t>
  </si>
  <si>
    <t>FC2-10006503</t>
  </si>
  <si>
    <t>FC2-10006504</t>
  </si>
  <si>
    <t>FC2-10006505</t>
  </si>
  <si>
    <t>GUARDIANA G2</t>
  </si>
  <si>
    <t>FC2-10006506</t>
  </si>
  <si>
    <t>GUARDIANA PUYO</t>
  </si>
  <si>
    <t>FC2-10006507</t>
  </si>
  <si>
    <t>GUARDIANA MANTA</t>
  </si>
  <si>
    <t>FC2-10006508</t>
  </si>
  <si>
    <t>FC3-10002570</t>
  </si>
  <si>
    <t>GUARDIANIA 1P 24H 4M</t>
  </si>
  <si>
    <t>FC3-10002571</t>
  </si>
  <si>
    <t>FC3-10002572</t>
  </si>
  <si>
    <t>NSE-     679</t>
  </si>
  <si>
    <t>N-C GUARDIANIA 1P 24</t>
  </si>
  <si>
    <t>NSE-     680</t>
  </si>
  <si>
    <t>NSE-     681</t>
  </si>
  <si>
    <t>NSE-     684</t>
  </si>
  <si>
    <t>NSE-     685</t>
  </si>
  <si>
    <t>NSE-     686</t>
  </si>
  <si>
    <t>NSE-     687</t>
  </si>
  <si>
    <t>NSE-     688</t>
  </si>
  <si>
    <t>NSE-     689</t>
  </si>
  <si>
    <t>NSE-     690</t>
  </si>
  <si>
    <t>NSE-     691</t>
  </si>
  <si>
    <t>NSE-     692</t>
  </si>
  <si>
    <t>NSE-     693</t>
  </si>
  <si>
    <t>NSE-     694</t>
  </si>
  <si>
    <t>NSE-     695</t>
  </si>
  <si>
    <t>NSE-     696</t>
  </si>
  <si>
    <t>NSE-     697</t>
  </si>
  <si>
    <t>FC1-10002570</t>
  </si>
  <si>
    <t>NSE-     682</t>
  </si>
  <si>
    <t>N/C GUARDIANA</t>
  </si>
  <si>
    <t>FC1-10002753</t>
  </si>
  <si>
    <t>SERV GUARDIANIA N/C</t>
  </si>
  <si>
    <t>FC2-10006775</t>
  </si>
  <si>
    <t>CUSTODIA VEH 28/04 M</t>
  </si>
  <si>
    <t>FC2-10006776</t>
  </si>
  <si>
    <t>CUSTODIA VEH 28/04 P</t>
  </si>
  <si>
    <t>FC2-10006777</t>
  </si>
  <si>
    <t>CUSTODIA VEH 9/05 MA</t>
  </si>
  <si>
    <t>FC2-10006778</t>
  </si>
  <si>
    <t>CUSTODIA VEH 4/05 MA</t>
  </si>
  <si>
    <t>FC2-10006779</t>
  </si>
  <si>
    <t>CUSTODIA VEH 11/05 M</t>
  </si>
  <si>
    <t>FC2-10006780</t>
  </si>
  <si>
    <t>CUSTODIA VEH 11/05 P</t>
  </si>
  <si>
    <t>FC2-10006854</t>
  </si>
  <si>
    <t>FC2-10006855</t>
  </si>
  <si>
    <t>FC2-10006856</t>
  </si>
  <si>
    <t>FC2-10006857</t>
  </si>
  <si>
    <t>FC2-10006858</t>
  </si>
  <si>
    <t>FC2-10006859</t>
  </si>
  <si>
    <t>FC2-10006860</t>
  </si>
  <si>
    <t>FC2-10006861</t>
  </si>
  <si>
    <t>FC2-10006862</t>
  </si>
  <si>
    <t>FC2-10006863</t>
  </si>
  <si>
    <t>FC2-10006864</t>
  </si>
  <si>
    <t>FC2-10006865</t>
  </si>
  <si>
    <t>FC2-10006866</t>
  </si>
  <si>
    <t>FC2-10006867</t>
  </si>
  <si>
    <t>FC2-10006868</t>
  </si>
  <si>
    <t>FC2-10006869</t>
  </si>
  <si>
    <t>NSE-     701</t>
  </si>
  <si>
    <t>DIF VALORES SENAPRO</t>
  </si>
  <si>
    <t>FC2-10006930</t>
  </si>
  <si>
    <t>FC3-10002760</t>
  </si>
  <si>
    <t>GUARDIANIA 1P 24H 5M</t>
  </si>
  <si>
    <t>FC3-10002761</t>
  </si>
  <si>
    <t>FC3-10002762</t>
  </si>
  <si>
    <t>FC1-10002867</t>
  </si>
  <si>
    <t>FC2-10007236</t>
  </si>
  <si>
    <t>FC2-10007237</t>
  </si>
  <si>
    <t>FC2-10007238</t>
  </si>
  <si>
    <t>FC2-10007239</t>
  </si>
  <si>
    <t>FC2-10007240</t>
  </si>
  <si>
    <t>FC2-10007241</t>
  </si>
  <si>
    <t>FC2-10007242</t>
  </si>
  <si>
    <t>FC2-10007243</t>
  </si>
  <si>
    <t>FC2-10007244</t>
  </si>
  <si>
    <t>FC2-10007245</t>
  </si>
  <si>
    <t>FC2-10007246</t>
  </si>
  <si>
    <t>FC2-10007247</t>
  </si>
  <si>
    <t>FC2-10007248</t>
  </si>
  <si>
    <t>FC2-10007249</t>
  </si>
  <si>
    <t>FC2-10007250</t>
  </si>
  <si>
    <t>FC2-10007251</t>
  </si>
  <si>
    <t>FC2-10007252</t>
  </si>
  <si>
    <t>FC3-10002890</t>
  </si>
  <si>
    <t>GUARDIANIA 1P 24H 6M</t>
  </si>
  <si>
    <t>FC3-10002891</t>
  </si>
  <si>
    <t>FC3-10002892</t>
  </si>
  <si>
    <t>ANT-    9468</t>
  </si>
  <si>
    <t>CONSOMION SION 4M A</t>
  </si>
  <si>
    <t>FRG-   34287</t>
  </si>
  <si>
    <t>CONDOMIN 4M A 6M DPT</t>
  </si>
  <si>
    <t>FC1-10003108</t>
  </si>
  <si>
    <t>FC2-10007742</t>
  </si>
  <si>
    <t>FC2-10007743</t>
  </si>
  <si>
    <t>FC2-10007744</t>
  </si>
  <si>
    <t>FC2-10007745</t>
  </si>
  <si>
    <t>FC2-10007746</t>
  </si>
  <si>
    <t>FC2-10007747</t>
  </si>
  <si>
    <t>FC2-10007748</t>
  </si>
  <si>
    <t>FC2-10007749</t>
  </si>
  <si>
    <t>FC2-10007750</t>
  </si>
  <si>
    <t>FC2-10007751</t>
  </si>
  <si>
    <t>FC2-10007752</t>
  </si>
  <si>
    <t>FC2-10007753</t>
  </si>
  <si>
    <t>FC2-10007754</t>
  </si>
  <si>
    <t>FC2-10007755</t>
  </si>
  <si>
    <t>FC2-10007756</t>
  </si>
  <si>
    <t>FC2-10007757</t>
  </si>
  <si>
    <t>FC2-10007758</t>
  </si>
  <si>
    <t>FC3-10003053</t>
  </si>
  <si>
    <t>GUARDIANIA 1P 24H 7M</t>
  </si>
  <si>
    <t>FC3-10003054</t>
  </si>
  <si>
    <t>FC3-10003055</t>
  </si>
  <si>
    <t>FC2-10008136</t>
  </si>
  <si>
    <t>FC2-10008161</t>
  </si>
  <si>
    <t>FC3-10003205</t>
  </si>
  <si>
    <t>GUARDIAN 1P 24H 8M P</t>
  </si>
  <si>
    <t>FC3-10003206</t>
  </si>
  <si>
    <t>FC3-10003207</t>
  </si>
  <si>
    <t>GUARDIAN 1P 24H 8M A</t>
  </si>
  <si>
    <t>FC2-10008111</t>
  </si>
  <si>
    <t>FC2-10008131</t>
  </si>
  <si>
    <t>GUARDIA IBARRA</t>
  </si>
  <si>
    <t>FC2-10008134</t>
  </si>
  <si>
    <t>FC2-10008105</t>
  </si>
  <si>
    <t>FC2-10008106</t>
  </si>
  <si>
    <t>FC2-10008107</t>
  </si>
  <si>
    <t>FC2-10008108</t>
  </si>
  <si>
    <t>FC2-10008113</t>
  </si>
  <si>
    <t>BEENGURION SERV SEGU</t>
  </si>
  <si>
    <t>FC2-10008119</t>
  </si>
  <si>
    <t>BEENGURION SERVICIO</t>
  </si>
  <si>
    <t>FC2-10008123</t>
  </si>
  <si>
    <t>FC2-10008130</t>
  </si>
  <si>
    <t>GUARDIANIA QVDO</t>
  </si>
  <si>
    <t>FC2-10008133</t>
  </si>
  <si>
    <t>SERV SEGURIDAD LAGO</t>
  </si>
  <si>
    <t>FC1-10003331</t>
  </si>
  <si>
    <t>FC2-10008162</t>
  </si>
  <si>
    <t>FC2-10008163</t>
  </si>
  <si>
    <t>FC2-10008164</t>
  </si>
  <si>
    <t>FC3-10003313</t>
  </si>
  <si>
    <t>GUARDIA 1P 24H 9M PN</t>
  </si>
  <si>
    <t>FC3-10003314</t>
  </si>
  <si>
    <t>FC3-10003315</t>
  </si>
  <si>
    <t>GUARDIA 1P 24H- 1P 1</t>
  </si>
  <si>
    <t>FC1-10003479</t>
  </si>
  <si>
    <t>FC2-10008487</t>
  </si>
  <si>
    <t>FC2-10008488</t>
  </si>
  <si>
    <t>FC2-10008489</t>
  </si>
  <si>
    <t>FC2-10008490</t>
  </si>
  <si>
    <t>FC2-10008491</t>
  </si>
  <si>
    <t>FC2-10008492</t>
  </si>
  <si>
    <t>FC2-10008493</t>
  </si>
  <si>
    <t>FC2-10008494</t>
  </si>
  <si>
    <t>FC2-10008495</t>
  </si>
  <si>
    <t>FC2-10008496</t>
  </si>
  <si>
    <t>FC2-10008497</t>
  </si>
  <si>
    <t>FC2-10008498</t>
  </si>
  <si>
    <t>FC2-10008499</t>
  </si>
  <si>
    <t>FC2-10008500</t>
  </si>
  <si>
    <t>FC2-10008501</t>
  </si>
  <si>
    <t>FC2-10008502</t>
  </si>
  <si>
    <t>FC2-10008503</t>
  </si>
  <si>
    <t>FC2-10008507</t>
  </si>
  <si>
    <t>INST SENSORES LUNAR</t>
  </si>
  <si>
    <t>ANT-    9690</t>
  </si>
  <si>
    <t>ANULAC FC3-1003315 E</t>
  </si>
  <si>
    <t>FC3-10003344</t>
  </si>
  <si>
    <t>GUARDIANIA 1P 24H 9M</t>
  </si>
  <si>
    <t>ANT-    9764</t>
  </si>
  <si>
    <t>GSTO CONDOMINIO DPTO</t>
  </si>
  <si>
    <t>FRG-   35203</t>
  </si>
  <si>
    <t>FC2-10008987</t>
  </si>
  <si>
    <t>FC3-10003478</t>
  </si>
  <si>
    <t>FC3-10003479</t>
  </si>
  <si>
    <t>Preparado por:</t>
  </si>
  <si>
    <t>Revisado por:</t>
  </si>
  <si>
    <t>Julio</t>
  </si>
  <si>
    <t>Agosto</t>
  </si>
  <si>
    <t>Septiembre</t>
  </si>
  <si>
    <t>Octubre</t>
  </si>
  <si>
    <t>Objetivo:</t>
  </si>
  <si>
    <t>Conclusión:</t>
  </si>
  <si>
    <t>Diciembre</t>
  </si>
  <si>
    <t>Noviembre</t>
  </si>
  <si>
    <t>XX</t>
  </si>
  <si>
    <t>AL 31 DE DICIEMBRE DE 202X</t>
  </si>
  <si>
    <t xml:space="preserve">Verificar la razonabilidad de los ingresos mediante cálculo global y validación de documentos soporte. </t>
  </si>
  <si>
    <t>Desarrollo:</t>
  </si>
  <si>
    <t>Base de decisión: Materialidad</t>
  </si>
  <si>
    <t>General</t>
  </si>
  <si>
    <t>XXX.XXX</t>
  </si>
  <si>
    <t>Desempeño</t>
  </si>
  <si>
    <t>Errores Triviales</t>
  </si>
  <si>
    <t>Cálculos de auditoría</t>
  </si>
  <si>
    <t>Notas aclaratorias:</t>
  </si>
  <si>
    <t>Observaciones:</t>
  </si>
  <si>
    <t>a)</t>
  </si>
  <si>
    <t>b)</t>
  </si>
  <si>
    <t>c)</t>
  </si>
  <si>
    <t>Ref.</t>
  </si>
  <si>
    <t>FECHA DE CORTE: _/_/202X</t>
  </si>
  <si>
    <t>1.-</t>
  </si>
  <si>
    <t>2.-</t>
  </si>
  <si>
    <t>3.-</t>
  </si>
  <si>
    <t>4.-</t>
  </si>
  <si>
    <t>Documentar el papel de trabajo y concluir en función del objetivo.</t>
  </si>
  <si>
    <t>Preliminar</t>
  </si>
  <si>
    <t>Procedimientos:</t>
  </si>
  <si>
    <t>COMPAÑÍA MODELO S.A.</t>
  </si>
  <si>
    <t>CÁLCULO GLOBAL</t>
  </si>
  <si>
    <t xml:space="preserve">Final </t>
  </si>
  <si>
    <t>Solicitar el contrato que respaldan los ingresos.</t>
  </si>
  <si>
    <t xml:space="preserve">Código cuenta contable </t>
  </si>
  <si>
    <t xml:space="preserve">Nombre cuenta contable </t>
  </si>
  <si>
    <t xml:space="preserve">Objeto del contrato </t>
  </si>
  <si>
    <t xml:space="preserve">Garantía </t>
  </si>
  <si>
    <t>Canon /cuota</t>
  </si>
  <si>
    <t xml:space="preserve">Ref. </t>
  </si>
  <si>
    <t>Mes</t>
  </si>
  <si>
    <t xml:space="preserve">Saldo </t>
  </si>
  <si>
    <t xml:space="preserve">Diferencia </t>
  </si>
  <si>
    <t>p/t 1500</t>
  </si>
  <si>
    <t>p/t 425</t>
  </si>
  <si>
    <t>Marcas de auditoría:</t>
  </si>
  <si>
    <t>Tomado de mayores contables al 31/xx/20xx (Año de revisión)</t>
  </si>
  <si>
    <t xml:space="preserve">Sumatoria </t>
  </si>
  <si>
    <t>Cálculos de Auditoría</t>
  </si>
  <si>
    <t>Obs.1</t>
  </si>
  <si>
    <t>Obs.2</t>
  </si>
  <si>
    <t>Obs.3</t>
  </si>
  <si>
    <t>***Concluir en función al objetivo</t>
  </si>
  <si>
    <t>Verificaciones:</t>
  </si>
  <si>
    <t>***Aplica para Compañías que tienen ingresos por medio de contratos</t>
  </si>
  <si>
    <t>5.-</t>
  </si>
  <si>
    <t>Identificar los ingresos generados por contratos.</t>
  </si>
  <si>
    <t xml:space="preserve">Realizar el cálculo global de los ingresos por contratos. </t>
  </si>
  <si>
    <t>Conciliar con el recálculo con estados financieros al _/_/20XX.</t>
  </si>
  <si>
    <t>Según recálculo</t>
  </si>
  <si>
    <t xml:space="preserve">Según mayores </t>
  </si>
  <si>
    <t xml:space="preserve">Cliente </t>
  </si>
  <si>
    <t>6.-</t>
  </si>
  <si>
    <t>Seleccionar una factura para voucheo por cada contrato generado.</t>
  </si>
  <si>
    <t>1500.05</t>
  </si>
  <si>
    <t xml:space="preserve">Según mayor contable </t>
  </si>
  <si>
    <t xml:space="preserve">Muestreo </t>
  </si>
  <si>
    <t xml:space="preserve">Existencia </t>
  </si>
  <si>
    <t>Exactitud</t>
  </si>
  <si>
    <t xml:space="preserve">Cumplimiento tributario </t>
  </si>
  <si>
    <t xml:space="preserve">Factura </t>
  </si>
  <si>
    <t xml:space="preserve">Cálculo de retención </t>
  </si>
  <si>
    <t xml:space="preserve">Según comprobante </t>
  </si>
  <si>
    <t xml:space="preserve">Fecha de contabilización </t>
  </si>
  <si>
    <t>Nro. documento</t>
  </si>
  <si>
    <t xml:space="preserve">Nro. transacción </t>
  </si>
  <si>
    <t>RUC</t>
  </si>
  <si>
    <t>Fecha</t>
  </si>
  <si>
    <t>Subtotal 0%</t>
  </si>
  <si>
    <t>Subtotal 12%</t>
  </si>
  <si>
    <t xml:space="preserve">IVA </t>
  </si>
  <si>
    <t xml:space="preserve">Total </t>
  </si>
  <si>
    <t>Nro. comprobante</t>
  </si>
  <si>
    <t>% Renta</t>
  </si>
  <si>
    <t>Valor renta</t>
  </si>
  <si>
    <t>% IVA</t>
  </si>
  <si>
    <t>Valor IVA</t>
  </si>
  <si>
    <t>Diferencia</t>
  </si>
  <si>
    <t>Días de retraso</t>
  </si>
  <si>
    <t xml:space="preserve">Bancarización </t>
  </si>
  <si>
    <t>Nro. de comprobante</t>
  </si>
  <si>
    <t xml:space="preserve">Nro. de operación </t>
  </si>
  <si>
    <t xml:space="preserve">Fecha </t>
  </si>
  <si>
    <t>Valor según el comprobante</t>
  </si>
  <si>
    <t xml:space="preserve">Nombre del cliente </t>
  </si>
  <si>
    <t xml:space="preserve">Comprobante de ingreso </t>
  </si>
  <si>
    <t>Forma de cobro</t>
  </si>
  <si>
    <t xml:space="preserve">Cobro según auditoría </t>
  </si>
  <si>
    <t>Mayores contables</t>
  </si>
  <si>
    <t xml:space="preserve">Valor </t>
  </si>
  <si>
    <t xml:space="preserve">***Incluir la base de mayores de los ingresos generados por contratos </t>
  </si>
  <si>
    <t xml:space="preserve">Documentación de sustento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</si>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</sst>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(* #,##0.00_);_(* \(#,##0.00\);_(* &quot;-&quot;??_);_(@_)"/>
    <numFmt numFmtId="166" formatCode="_(* #,##0_);_(* \(#,##0\);_(* &quot;-&quot;??_);_(@_)"/>
    <numFmt numFmtId="167" formatCode="_ * #,##0_ ;_ * \-#,##0_ ;_ * &quot;-&quot;??_ ;_ @_ "/>
    <numFmt numFmtId="168" formatCode="_(* #,##0_);_(* \(#,##0\);_(* &quot;-&quot;_);_(@_)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rebuchet MS"/>
      <family val="2"/>
    </font>
    <font>
      <sz val="8"/>
      <color theme="1"/>
      <name val="Trebuchet M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12"/>
      <name val="Times New Roman"/>
      <family val="1"/>
    </font>
    <font>
      <b/>
      <sz val="10"/>
      <color theme="1"/>
      <name val="Tahoma"/>
      <family val="2"/>
    </font>
    <font>
      <sz val="10"/>
      <name val="Tahoma"/>
      <family val="2"/>
    </font>
    <font>
      <b/>
      <sz val="10"/>
      <color theme="3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4" tint="-0.249977111117893"/>
      <name val="Tahoma"/>
      <family val="2"/>
    </font>
    <font>
      <sz val="10"/>
      <color rgb="FFFF0000"/>
      <name val="Tahoma"/>
      <family val="2"/>
    </font>
    <font>
      <sz val="8"/>
      <name val="Calibri"/>
      <family val="2"/>
      <scheme val="minor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0"/>
      <color rgb="FF002060"/>
      <name val="Tahoma"/>
      <family val="2"/>
    </font>
    <font>
      <sz val="11"/>
      <color indexed="8"/>
      <name val="Calibri"/>
      <family val="2"/>
    </font>
    <font>
      <b/>
      <u/>
      <sz val="10"/>
      <color rgb="FF0000CC"/>
      <name val="Tahoma"/>
      <family val="2"/>
    </font>
    <font>
      <sz val="10"/>
      <color rgb="FF000000"/>
      <name val="Tahoma"/>
      <family val="2"/>
    </font>
    <font>
      <b/>
      <u/>
      <sz val="10"/>
      <color theme="1"/>
      <name val="Tahoma"/>
      <family val="2"/>
    </font>
    <font>
      <b/>
      <sz val="10"/>
      <color theme="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9" fontId="4" fillId="0" borderId="0" applyFont="0" applyFill="0" applyBorder="0" applyAlignment="0" applyProtection="0"/>
    <xf numFmtId="0" fontId="5" fillId="0" borderId="0"/>
    <xf numFmtId="165" fontId="3" fillId="0" borderId="0" applyFont="0" applyFill="0" applyBorder="0" applyAlignment="0" applyProtection="0"/>
    <xf numFmtId="0" fontId="4" fillId="0" borderId="0"/>
    <xf numFmtId="165" fontId="5" fillId="0" borderId="0" applyFont="0" applyFill="0" applyBorder="0" applyAlignment="0" applyProtection="0"/>
    <xf numFmtId="0" fontId="6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164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165" fontId="4" fillId="0" borderId="0" applyFont="0" applyFill="0" applyBorder="0" applyAlignment="0" applyProtection="0"/>
    <xf numFmtId="0" fontId="5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</cellStyleXfs>
  <cellXfs count="143">
    <xf numFmtId="0" fontId="0" fillId="0" borderId="0" xfId="0"/>
    <xf numFmtId="1" fontId="0" fillId="0" borderId="0" xfId="0" applyNumberFormat="1"/>
    <xf numFmtId="165" fontId="0" fillId="0" borderId="0" xfId="8" applyFont="1"/>
    <xf numFmtId="1" fontId="0" fillId="2" borderId="0" xfId="0" applyNumberFormat="1" applyFill="1"/>
    <xf numFmtId="0" fontId="0" fillId="2" borderId="0" xfId="0" applyFill="1"/>
    <xf numFmtId="165" fontId="0" fillId="2" borderId="0" xfId="8" applyFont="1" applyFill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8" applyFont="1" applyAlignment="1">
      <alignment horizontal="center"/>
    </xf>
    <xf numFmtId="0" fontId="8" fillId="0" borderId="0" xfId="0" applyFont="1"/>
    <xf numFmtId="166" fontId="11" fillId="0" borderId="0" xfId="15" applyNumberFormat="1" applyFont="1" applyFill="1" applyBorder="1" applyAlignment="1">
      <alignment vertical="center" wrapText="1"/>
    </xf>
    <xf numFmtId="9" fontId="12" fillId="0" borderId="0" xfId="1" applyFont="1" applyFill="1" applyBorder="1" applyAlignment="1">
      <alignment horizontal="left"/>
    </xf>
    <xf numFmtId="166" fontId="13" fillId="0" borderId="0" xfId="8" applyNumberFormat="1" applyFont="1"/>
    <xf numFmtId="0" fontId="9" fillId="0" borderId="0" xfId="0" applyFont="1" applyAlignment="1">
      <alignment horizontal="left"/>
    </xf>
    <xf numFmtId="0" fontId="12" fillId="0" borderId="0" xfId="0" applyFont="1"/>
    <xf numFmtId="0" fontId="10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right" vertical="center" wrapText="1"/>
    </xf>
    <xf numFmtId="15" fontId="11" fillId="0" borderId="0" xfId="0" applyNumberFormat="1" applyFont="1" applyAlignment="1">
      <alignment horizontal="center" vertical="center"/>
    </xf>
    <xf numFmtId="0" fontId="14" fillId="0" borderId="0" xfId="0" applyFont="1"/>
    <xf numFmtId="9" fontId="11" fillId="0" borderId="0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left"/>
    </xf>
    <xf numFmtId="0" fontId="17" fillId="0" borderId="0" xfId="0" applyFont="1"/>
    <xf numFmtId="0" fontId="20" fillId="4" borderId="0" xfId="20" applyFont="1" applyFill="1" applyAlignment="1">
      <alignment horizontal="left"/>
    </xf>
    <xf numFmtId="0" fontId="21" fillId="0" borderId="0" xfId="19" applyFont="1" applyAlignment="1">
      <alignment horizontal="center"/>
    </xf>
    <xf numFmtId="0" fontId="12" fillId="0" borderId="0" xfId="0" applyFont="1" applyAlignment="1">
      <alignment horizontal="center"/>
    </xf>
    <xf numFmtId="0" fontId="16" fillId="3" borderId="11" xfId="0" applyFont="1" applyFill="1" applyBorder="1" applyAlignment="1" applyProtection="1">
      <alignment horizontal="center" vertical="center"/>
      <protection hidden="1"/>
    </xf>
    <xf numFmtId="0" fontId="1" fillId="0" borderId="0" xfId="0" applyFont="1"/>
    <xf numFmtId="0" fontId="22" fillId="4" borderId="0" xfId="20" applyFont="1" applyFill="1" applyAlignment="1">
      <alignment horizontal="left"/>
    </xf>
    <xf numFmtId="0" fontId="1" fillId="0" borderId="9" xfId="19" applyFont="1" applyBorder="1" applyAlignment="1">
      <alignment horizontal="center"/>
    </xf>
    <xf numFmtId="0" fontId="1" fillId="0" borderId="0" xfId="0" applyFont="1" applyAlignment="1">
      <alignment horizontal="left"/>
    </xf>
    <xf numFmtId="0" fontId="16" fillId="0" borderId="0" xfId="21" applyFont="1"/>
    <xf numFmtId="0" fontId="1" fillId="3" borderId="9" xfId="0" applyFont="1" applyFill="1" applyBorder="1" applyAlignment="1">
      <alignment horizontal="center"/>
    </xf>
    <xf numFmtId="0" fontId="1" fillId="3" borderId="9" xfId="0" applyFont="1" applyFill="1" applyBorder="1"/>
    <xf numFmtId="0" fontId="1" fillId="6" borderId="0" xfId="22" applyFont="1" applyFill="1"/>
    <xf numFmtId="0" fontId="1" fillId="4" borderId="0" xfId="0" applyFont="1" applyFill="1"/>
    <xf numFmtId="0" fontId="18" fillId="0" borderId="0" xfId="0" applyFont="1"/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14" fontId="1" fillId="0" borderId="15" xfId="0" applyNumberFormat="1" applyFont="1" applyBorder="1" applyAlignment="1">
      <alignment horizontal="center" vertical="center" wrapText="1"/>
    </xf>
    <xf numFmtId="167" fontId="1" fillId="4" borderId="0" xfId="8" applyNumberFormat="1" applyFont="1" applyFill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17" xfId="0" applyFont="1" applyBorder="1"/>
    <xf numFmtId="0" fontId="1" fillId="0" borderId="15" xfId="0" applyFont="1" applyBorder="1"/>
    <xf numFmtId="0" fontId="1" fillId="0" borderId="4" xfId="0" applyFont="1" applyBorder="1"/>
    <xf numFmtId="14" fontId="1" fillId="0" borderId="20" xfId="0" applyNumberFormat="1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22" xfId="0" applyFont="1" applyBorder="1"/>
    <xf numFmtId="0" fontId="1" fillId="0" borderId="20" xfId="0" applyFont="1" applyBorder="1"/>
    <xf numFmtId="0" fontId="1" fillId="0" borderId="6" xfId="0" applyFont="1" applyBorder="1"/>
    <xf numFmtId="166" fontId="9" fillId="0" borderId="9" xfId="15" applyNumberFormat="1" applyFont="1" applyFill="1" applyBorder="1" applyAlignment="1">
      <alignment horizontal="left" vertical="center" wrapText="1"/>
    </xf>
    <xf numFmtId="166" fontId="9" fillId="0" borderId="9" xfId="0" applyNumberFormat="1" applyFont="1" applyBorder="1"/>
    <xf numFmtId="9" fontId="9" fillId="0" borderId="9" xfId="1" applyFont="1" applyFill="1" applyBorder="1" applyAlignment="1">
      <alignment horizontal="center" vertical="center" wrapText="1"/>
    </xf>
    <xf numFmtId="0" fontId="12" fillId="0" borderId="22" xfId="0" applyFont="1" applyBorder="1"/>
    <xf numFmtId="166" fontId="11" fillId="0" borderId="12" xfId="15" applyNumberFormat="1" applyFont="1" applyFill="1" applyBorder="1" applyAlignment="1">
      <alignment horizontal="left" vertical="center" wrapText="1"/>
    </xf>
    <xf numFmtId="14" fontId="1" fillId="0" borderId="25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7" xfId="0" applyFont="1" applyBorder="1"/>
    <xf numFmtId="0" fontId="12" fillId="0" borderId="7" xfId="0" applyFont="1" applyBorder="1" applyAlignment="1">
      <alignment horizontal="center"/>
    </xf>
    <xf numFmtId="0" fontId="1" fillId="0" borderId="27" xfId="0" applyFont="1" applyBorder="1"/>
    <xf numFmtId="0" fontId="1" fillId="0" borderId="25" xfId="0" applyFont="1" applyBorder="1"/>
    <xf numFmtId="0" fontId="1" fillId="0" borderId="8" xfId="0" applyFont="1" applyBorder="1"/>
    <xf numFmtId="167" fontId="1" fillId="0" borderId="5" xfId="8" applyNumberFormat="1" applyFont="1" applyFill="1" applyBorder="1"/>
    <xf numFmtId="0" fontId="16" fillId="3" borderId="9" xfId="0" applyFont="1" applyFill="1" applyBorder="1" applyAlignment="1" applyProtection="1">
      <alignment horizontal="center" vertical="center"/>
      <protection hidden="1"/>
    </xf>
    <xf numFmtId="0" fontId="1" fillId="0" borderId="9" xfId="23" applyFont="1" applyBorder="1" applyAlignment="1">
      <alignment horizontal="center" vertical="center" wrapText="1"/>
    </xf>
    <xf numFmtId="0" fontId="1" fillId="6" borderId="9" xfId="23" applyFont="1" applyFill="1" applyBorder="1" applyAlignment="1">
      <alignment horizontal="center" vertical="center" wrapText="1"/>
    </xf>
    <xf numFmtId="0" fontId="12" fillId="6" borderId="9" xfId="23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7" fillId="4" borderId="0" xfId="24" applyFont="1" applyFill="1"/>
    <xf numFmtId="0" fontId="1" fillId="4" borderId="0" xfId="0" applyFont="1" applyFill="1" applyAlignment="1">
      <alignment vertical="center"/>
    </xf>
    <xf numFmtId="0" fontId="12" fillId="4" borderId="0" xfId="19" applyFont="1" applyFill="1" applyAlignment="1">
      <alignment horizontal="center"/>
    </xf>
    <xf numFmtId="0" fontId="12" fillId="0" borderId="0" xfId="24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5" fontId="14" fillId="0" borderId="0" xfId="8" applyFont="1"/>
    <xf numFmtId="166" fontId="1" fillId="0" borderId="0" xfId="8" applyNumberFormat="1" applyFont="1"/>
    <xf numFmtId="166" fontId="16" fillId="3" borderId="9" xfId="15" applyNumberFormat="1" applyFont="1" applyFill="1" applyBorder="1" applyAlignment="1">
      <alignment horizontal="center" vertical="center"/>
    </xf>
    <xf numFmtId="166" fontId="12" fillId="0" borderId="0" xfId="3" applyNumberFormat="1" applyFont="1" applyFill="1" applyBorder="1" applyAlignment="1">
      <alignment horizontal="right" vertical="center" wrapText="1"/>
    </xf>
    <xf numFmtId="167" fontId="12" fillId="0" borderId="12" xfId="0" applyNumberFormat="1" applyFont="1" applyBorder="1"/>
    <xf numFmtId="0" fontId="16" fillId="3" borderId="9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6" fillId="3" borderId="28" xfId="0" applyFont="1" applyFill="1" applyBorder="1"/>
    <xf numFmtId="15" fontId="16" fillId="3" borderId="9" xfId="0" applyNumberFormat="1" applyFont="1" applyFill="1" applyBorder="1" applyAlignment="1">
      <alignment horizontal="center" vertical="center" wrapText="1"/>
    </xf>
    <xf numFmtId="1" fontId="16" fillId="3" borderId="9" xfId="0" applyNumberFormat="1" applyFont="1" applyFill="1" applyBorder="1" applyAlignment="1">
      <alignment horizontal="center" vertical="center" wrapText="1"/>
    </xf>
    <xf numFmtId="14" fontId="16" fillId="3" borderId="9" xfId="0" applyNumberFormat="1" applyFont="1" applyFill="1" applyBorder="1" applyAlignment="1">
      <alignment horizontal="center" vertical="center" wrapText="1"/>
    </xf>
    <xf numFmtId="165" fontId="16" fillId="3" borderId="9" xfId="8" applyFont="1" applyFill="1" applyBorder="1" applyAlignment="1">
      <alignment horizontal="center" vertical="center" wrapText="1"/>
    </xf>
    <xf numFmtId="165" fontId="16" fillId="3" borderId="11" xfId="8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14" fontId="16" fillId="3" borderId="9" xfId="25" applyNumberFormat="1" applyFont="1" applyFill="1" applyBorder="1" applyAlignment="1">
      <alignment horizontal="center" vertical="center" wrapText="1"/>
    </xf>
    <xf numFmtId="10" fontId="16" fillId="3" borderId="9" xfId="1" applyNumberFormat="1" applyFont="1" applyFill="1" applyBorder="1" applyAlignment="1">
      <alignment horizontal="center" vertical="center" wrapText="1"/>
    </xf>
    <xf numFmtId="9" fontId="16" fillId="3" borderId="9" xfId="1" applyFont="1" applyFill="1" applyBorder="1" applyAlignment="1">
      <alignment horizontal="center" vertical="center" wrapText="1"/>
    </xf>
    <xf numFmtId="0" fontId="16" fillId="3" borderId="9" xfId="25" applyFont="1" applyFill="1" applyBorder="1" applyAlignment="1">
      <alignment horizontal="center" vertical="center" wrapText="1"/>
    </xf>
    <xf numFmtId="1" fontId="16" fillId="3" borderId="9" xfId="25" applyNumberFormat="1" applyFont="1" applyFill="1" applyBorder="1" applyAlignment="1">
      <alignment horizontal="center" vertical="center" wrapText="1"/>
    </xf>
    <xf numFmtId="0" fontId="1" fillId="0" borderId="9" xfId="0" applyFont="1" applyBorder="1"/>
    <xf numFmtId="14" fontId="1" fillId="0" borderId="9" xfId="0" applyNumberFormat="1" applyFont="1" applyBorder="1"/>
    <xf numFmtId="167" fontId="1" fillId="0" borderId="9" xfId="0" applyNumberFormat="1" applyFont="1" applyBorder="1"/>
    <xf numFmtId="165" fontId="1" fillId="0" borderId="9" xfId="8" applyFont="1" applyBorder="1"/>
    <xf numFmtId="10" fontId="1" fillId="0" borderId="9" xfId="0" applyNumberFormat="1" applyFont="1" applyBorder="1"/>
    <xf numFmtId="167" fontId="1" fillId="0" borderId="9" xfId="8" applyNumberFormat="1" applyFont="1" applyBorder="1"/>
    <xf numFmtId="9" fontId="1" fillId="0" borderId="9" xfId="0" applyNumberFormat="1" applyFont="1" applyBorder="1"/>
    <xf numFmtId="1" fontId="1" fillId="0" borderId="9" xfId="0" applyNumberFormat="1" applyFont="1" applyBorder="1"/>
    <xf numFmtId="167" fontId="1" fillId="0" borderId="29" xfId="0" applyNumberFormat="1" applyFont="1" applyBorder="1"/>
    <xf numFmtId="49" fontId="1" fillId="0" borderId="9" xfId="0" applyNumberFormat="1" applyFont="1" applyBorder="1"/>
    <xf numFmtId="166" fontId="16" fillId="3" borderId="9" xfId="10" applyNumberFormat="1" applyFont="1" applyFill="1" applyBorder="1" applyAlignment="1">
      <alignment horizontal="center" vertical="center" wrapText="1"/>
    </xf>
    <xf numFmtId="1" fontId="16" fillId="3" borderId="9" xfId="10" applyNumberFormat="1" applyFont="1" applyFill="1" applyBorder="1" applyAlignment="1">
      <alignment horizontal="center" vertical="center" wrapText="1"/>
    </xf>
    <xf numFmtId="0" fontId="1" fillId="0" borderId="10" xfId="0" applyFont="1" applyBorder="1"/>
    <xf numFmtId="165" fontId="1" fillId="0" borderId="0" xfId="8" applyFont="1"/>
    <xf numFmtId="0" fontId="18" fillId="0" borderId="0" xfId="0" applyFont="1" applyAlignment="1">
      <alignment wrapText="1"/>
    </xf>
    <xf numFmtId="166" fontId="1" fillId="0" borderId="12" xfId="0" applyNumberFormat="1" applyFont="1" applyBorder="1"/>
    <xf numFmtId="14" fontId="1" fillId="0" borderId="14" xfId="0" applyNumberFormat="1" applyFont="1" applyBorder="1" applyAlignment="1">
      <alignment horizontal="center" vertical="center" wrapText="1"/>
    </xf>
    <xf numFmtId="14" fontId="1" fillId="0" borderId="19" xfId="0" applyNumberFormat="1" applyFont="1" applyBorder="1" applyAlignment="1">
      <alignment horizontal="center" vertical="center" wrapText="1"/>
    </xf>
    <xf numFmtId="14" fontId="1" fillId="0" borderId="24" xfId="0" applyNumberFormat="1" applyFont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4" fontId="1" fillId="0" borderId="14" xfId="0" applyNumberFormat="1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14" fontId="1" fillId="0" borderId="24" xfId="0" applyNumberFormat="1" applyFont="1" applyBorder="1" applyAlignment="1">
      <alignment horizontal="center" vertical="center"/>
    </xf>
    <xf numFmtId="167" fontId="1" fillId="0" borderId="16" xfId="8" applyNumberFormat="1" applyFont="1" applyFill="1" applyBorder="1" applyAlignment="1">
      <alignment horizontal="left" vertical="center"/>
    </xf>
    <xf numFmtId="167" fontId="1" fillId="0" borderId="21" xfId="8" applyNumberFormat="1" applyFont="1" applyFill="1" applyBorder="1" applyAlignment="1">
      <alignment horizontal="left" vertical="center"/>
    </xf>
    <xf numFmtId="167" fontId="1" fillId="0" borderId="26" xfId="8" applyNumberFormat="1" applyFont="1" applyFill="1" applyBorder="1" applyAlignment="1">
      <alignment horizontal="left" vertical="center"/>
    </xf>
    <xf numFmtId="0" fontId="23" fillId="7" borderId="9" xfId="0" applyFont="1" applyFill="1" applyBorder="1" applyAlignment="1">
      <alignment horizontal="center" vertical="center"/>
    </xf>
    <xf numFmtId="168" fontId="16" fillId="5" borderId="11" xfId="25" applyNumberFormat="1" applyFont="1" applyFill="1" applyBorder="1" applyAlignment="1">
      <alignment horizontal="center" vertical="center"/>
    </xf>
    <xf numFmtId="168" fontId="16" fillId="5" borderId="30" xfId="25" applyNumberFormat="1" applyFont="1" applyFill="1" applyBorder="1" applyAlignment="1">
      <alignment horizontal="center" vertical="center"/>
    </xf>
    <xf numFmtId="168" fontId="16" fillId="5" borderId="31" xfId="25" applyNumberFormat="1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49" fontId="16" fillId="5" borderId="9" xfId="25" applyNumberFormat="1" applyFont="1" applyFill="1" applyBorder="1" applyAlignment="1">
      <alignment horizontal="center" vertical="center" wrapText="1"/>
    </xf>
    <xf numFmtId="168" fontId="16" fillId="5" borderId="9" xfId="25" applyNumberFormat="1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/>
    </xf>
  </cellXfs>
  <cellStyles count="26">
    <cellStyle name="Millares" xfId="8" builtinId="3"/>
    <cellStyle name="Millares 10" xfId="5" xr:uid="{00000000-0005-0000-0000-000002000000}"/>
    <cellStyle name="Millares 15" xfId="7" xr:uid="{00000000-0005-0000-0000-000003000000}"/>
    <cellStyle name="Millares 2" xfId="3" xr:uid="{00000000-0005-0000-0000-000004000000}"/>
    <cellStyle name="Millares 2 4" xfId="13" xr:uid="{00000000-0005-0000-0000-000005000000}"/>
    <cellStyle name="Millares 3" xfId="10" xr:uid="{00000000-0005-0000-0000-000006000000}"/>
    <cellStyle name="Millares 3 2" xfId="15" xr:uid="{00000000-0005-0000-0000-000007000000}"/>
    <cellStyle name="Millares 5" xfId="18" xr:uid="{00000000-0005-0000-0000-000008000000}"/>
    <cellStyle name="Normal" xfId="0" builtinId="0"/>
    <cellStyle name="Normal 16 2 2" xfId="6" xr:uid="{00000000-0005-0000-0000-00000B000000}"/>
    <cellStyle name="Normal 2" xfId="14" xr:uid="{00000000-0005-0000-0000-00000C000000}"/>
    <cellStyle name="Normal 2 10" xfId="19" xr:uid="{AD67AA72-80B5-4182-BFDC-8E5FF138E05E}"/>
    <cellStyle name="Normal 2 2" xfId="2" xr:uid="{00000000-0005-0000-0000-00000D000000}"/>
    <cellStyle name="Normal 2 2 2 10" xfId="24" xr:uid="{1C2F4CE9-E641-4BF9-9215-DB658AEEEE32}"/>
    <cellStyle name="Normal 2 2 2 2" xfId="23" xr:uid="{60A07E13-95F2-4D20-9C55-C9BDF1DCFAE4}"/>
    <cellStyle name="Normal 2 3 2" xfId="17" xr:uid="{00000000-0005-0000-0000-00000E000000}"/>
    <cellStyle name="Normal 2 3 2 5" xfId="25" xr:uid="{B18E7967-86F2-462B-BC23-53FEA215AFD8}"/>
    <cellStyle name="Normal 3" xfId="12" xr:uid="{00000000-0005-0000-0000-00000F000000}"/>
    <cellStyle name="Normal 3 2" xfId="4" xr:uid="{00000000-0005-0000-0000-000010000000}"/>
    <cellStyle name="Normal 4 2" xfId="9" xr:uid="{00000000-0005-0000-0000-000011000000}"/>
    <cellStyle name="Normal_2102 Sumaria de Efectivo y Equivalentes" xfId="22" xr:uid="{C762D01E-5538-4031-8A60-058EDC8DDB48}"/>
    <cellStyle name="Normal_2102.1.1 Analisis de Partidas Conciliatorias" xfId="20" xr:uid="{6FB452E5-F482-49C3-9277-BB856869E35C}"/>
    <cellStyle name="Normal_Revisión deinversiones o bligatorias-09" xfId="21" xr:uid="{A26A43F3-0827-40EE-AF7F-D82B60A23490}"/>
    <cellStyle name="Porcentaje" xfId="1" builtinId="5"/>
    <cellStyle name="Porcentaje 2" xfId="16" xr:uid="{00000000-0005-0000-0000-000013000000}"/>
    <cellStyle name="Porcentaje 3 2" xfId="11" xr:uid="{00000000-0005-0000-0000-00001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'1500.05'!$M$39</c:f>
              <c:strCache>
                <c:ptCount val="1"/>
                <c:pt idx="0">
                  <c:v> Enero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'1500.05'!$N$39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2-4015-A840-43B06F2953E1}"/>
            </c:ext>
          </c:extLst>
        </c:ser>
        <c:ser>
          <c:idx val="1"/>
          <c:order val="1"/>
          <c:tx>
            <c:strRef>
              <c:f>'1500.05'!$M$40</c:f>
              <c:strCache>
                <c:ptCount val="1"/>
                <c:pt idx="0">
                  <c:v> Febrero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'1500.05'!$N$40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82-4015-A840-43B06F2953E1}"/>
            </c:ext>
          </c:extLst>
        </c:ser>
        <c:ser>
          <c:idx val="2"/>
          <c:order val="2"/>
          <c:tx>
            <c:strRef>
              <c:f>'1500.05'!$M$41</c:f>
              <c:strCache>
                <c:ptCount val="1"/>
                <c:pt idx="0">
                  <c:v> Marzo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'1500.05'!$N$41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82-4015-A840-43B06F2953E1}"/>
            </c:ext>
          </c:extLst>
        </c:ser>
        <c:ser>
          <c:idx val="3"/>
          <c:order val="3"/>
          <c:tx>
            <c:strRef>
              <c:f>'1500.05'!$M$42</c:f>
              <c:strCache>
                <c:ptCount val="1"/>
                <c:pt idx="0">
                  <c:v> Abril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'1500.05'!$N$42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82-4015-A840-43B06F2953E1}"/>
            </c:ext>
          </c:extLst>
        </c:ser>
        <c:ser>
          <c:idx val="4"/>
          <c:order val="4"/>
          <c:tx>
            <c:strRef>
              <c:f>'1500.05'!$M$43</c:f>
              <c:strCache>
                <c:ptCount val="1"/>
                <c:pt idx="0">
                  <c:v> Mayo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'1500.05'!$N$43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82-4015-A840-43B06F2953E1}"/>
            </c:ext>
          </c:extLst>
        </c:ser>
        <c:ser>
          <c:idx val="5"/>
          <c:order val="5"/>
          <c:tx>
            <c:strRef>
              <c:f>'1500.05'!$M$44</c:f>
              <c:strCache>
                <c:ptCount val="1"/>
                <c:pt idx="0">
                  <c:v> Junio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82-4015-A840-43B06F2953E1}"/>
            </c:ext>
          </c:extLst>
        </c:ser>
        <c:ser>
          <c:idx val="6"/>
          <c:order val="6"/>
          <c:tx>
            <c:strRef>
              <c:f>'1500.05'!$M$45</c:f>
              <c:strCache>
                <c:ptCount val="1"/>
                <c:pt idx="0">
                  <c:v> Julio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'1500.05'!$N$45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82-4015-A840-43B06F2953E1}"/>
            </c:ext>
          </c:extLst>
        </c:ser>
        <c:ser>
          <c:idx val="7"/>
          <c:order val="7"/>
          <c:tx>
            <c:strRef>
              <c:f>'1500.05'!$M$46</c:f>
              <c:strCache>
                <c:ptCount val="1"/>
                <c:pt idx="0">
                  <c:v> Agosto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'1500.05'!$N$46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82-4015-A840-43B06F2953E1}"/>
            </c:ext>
          </c:extLst>
        </c:ser>
        <c:ser>
          <c:idx val="8"/>
          <c:order val="8"/>
          <c:tx>
            <c:strRef>
              <c:f>'1500.05'!$M$47</c:f>
              <c:strCache>
                <c:ptCount val="1"/>
                <c:pt idx="0">
                  <c:v> Septiembre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'1500.05'!$N$47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82-4015-A840-43B06F2953E1}"/>
            </c:ext>
          </c:extLst>
        </c:ser>
        <c:ser>
          <c:idx val="9"/>
          <c:order val="9"/>
          <c:tx>
            <c:strRef>
              <c:f>'1500.05'!$M$48</c:f>
              <c:strCache>
                <c:ptCount val="1"/>
                <c:pt idx="0">
                  <c:v> Octubre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'1500.05'!$N$48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82-4015-A840-43B06F2953E1}"/>
            </c:ext>
          </c:extLst>
        </c:ser>
        <c:ser>
          <c:idx val="10"/>
          <c:order val="10"/>
          <c:tx>
            <c:strRef>
              <c:f>'1500.05'!$M$49</c:f>
              <c:strCache>
                <c:ptCount val="1"/>
                <c:pt idx="0">
                  <c:v> Noviembre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'1500.05'!$N$49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82-4015-A840-43B06F2953E1}"/>
            </c:ext>
          </c:extLst>
        </c:ser>
        <c:ser>
          <c:idx val="11"/>
          <c:order val="11"/>
          <c:tx>
            <c:strRef>
              <c:f>'1500.05'!$M$50</c:f>
              <c:strCache>
                <c:ptCount val="1"/>
                <c:pt idx="0">
                  <c:v> Diciembre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'1500.05'!$N$50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82-4015-A840-43B06F295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0227600"/>
        <c:axId val="180228432"/>
      </c:barChart>
      <c:dateAx>
        <c:axId val="1802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0228432"/>
        <c:crosses val="autoZero"/>
        <c:auto val="0"/>
        <c:lblOffset val="100"/>
        <c:baseTimeUnit val="days"/>
      </c:dateAx>
      <c:valAx>
        <c:axId val="1802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02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'1500.05'!$M$57</c:f>
              <c:strCache>
                <c:ptCount val="1"/>
                <c:pt idx="0">
                  <c:v> Enero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'1500.05'!$N$57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3-42E1-B219-D5525C537DBD}"/>
            </c:ext>
          </c:extLst>
        </c:ser>
        <c:ser>
          <c:idx val="1"/>
          <c:order val="1"/>
          <c:tx>
            <c:strRef>
              <c:f>'1500.05'!$M$58</c:f>
              <c:strCache>
                <c:ptCount val="1"/>
                <c:pt idx="0">
                  <c:v> Febrero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'1500.05'!$N$58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3-42E1-B219-D5525C537DBD}"/>
            </c:ext>
          </c:extLst>
        </c:ser>
        <c:ser>
          <c:idx val="2"/>
          <c:order val="2"/>
          <c:tx>
            <c:strRef>
              <c:f>'1500.05'!$M$59</c:f>
              <c:strCache>
                <c:ptCount val="1"/>
                <c:pt idx="0">
                  <c:v> Marzo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'1500.05'!$N$59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63-42E1-B219-D5525C537DBD}"/>
            </c:ext>
          </c:extLst>
        </c:ser>
        <c:ser>
          <c:idx val="3"/>
          <c:order val="3"/>
          <c:tx>
            <c:strRef>
              <c:f>'1500.05'!$M$60</c:f>
              <c:strCache>
                <c:ptCount val="1"/>
                <c:pt idx="0">
                  <c:v> Abril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'1500.05'!$N$60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63-42E1-B219-D5525C537DBD}"/>
            </c:ext>
          </c:extLst>
        </c:ser>
        <c:ser>
          <c:idx val="4"/>
          <c:order val="4"/>
          <c:tx>
            <c:strRef>
              <c:f>'1500.05'!$M$61</c:f>
              <c:strCache>
                <c:ptCount val="1"/>
                <c:pt idx="0">
                  <c:v> Mayo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'1500.05'!$N$61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63-42E1-B219-D5525C537DBD}"/>
            </c:ext>
          </c:extLst>
        </c:ser>
        <c:ser>
          <c:idx val="5"/>
          <c:order val="5"/>
          <c:tx>
            <c:strRef>
              <c:f>'1500.05'!$M$62</c:f>
              <c:strCache>
                <c:ptCount val="1"/>
                <c:pt idx="0">
                  <c:v> Junio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'1500.05'!$N$62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63-42E1-B219-D5525C537DBD}"/>
            </c:ext>
          </c:extLst>
        </c:ser>
        <c:ser>
          <c:idx val="6"/>
          <c:order val="6"/>
          <c:tx>
            <c:strRef>
              <c:f>'1500.05'!$M$63</c:f>
              <c:strCache>
                <c:ptCount val="1"/>
                <c:pt idx="0">
                  <c:v> Julio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'1500.05'!$N$63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63-42E1-B219-D5525C537DBD}"/>
            </c:ext>
          </c:extLst>
        </c:ser>
        <c:ser>
          <c:idx val="7"/>
          <c:order val="7"/>
          <c:tx>
            <c:strRef>
              <c:f>'1500.05'!$M$64</c:f>
              <c:strCache>
                <c:ptCount val="1"/>
                <c:pt idx="0">
                  <c:v> Agosto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'1500.05'!$N$64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63-42E1-B219-D5525C537DBD}"/>
            </c:ext>
          </c:extLst>
        </c:ser>
        <c:ser>
          <c:idx val="8"/>
          <c:order val="8"/>
          <c:tx>
            <c:strRef>
              <c:f>'1500.05'!$M$65</c:f>
              <c:strCache>
                <c:ptCount val="1"/>
                <c:pt idx="0">
                  <c:v> Septiembre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'1500.05'!$N$65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63-42E1-B219-D5525C537DBD}"/>
            </c:ext>
          </c:extLst>
        </c:ser>
        <c:ser>
          <c:idx val="9"/>
          <c:order val="9"/>
          <c:tx>
            <c:strRef>
              <c:f>'1500.05'!$M$66</c:f>
              <c:strCache>
                <c:ptCount val="1"/>
                <c:pt idx="0">
                  <c:v> Octubre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'1500.05'!$N$66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63-42E1-B219-D5525C537DBD}"/>
            </c:ext>
          </c:extLst>
        </c:ser>
        <c:ser>
          <c:idx val="10"/>
          <c:order val="10"/>
          <c:tx>
            <c:strRef>
              <c:f>'1500.05'!$M$67</c:f>
              <c:strCache>
                <c:ptCount val="1"/>
                <c:pt idx="0">
                  <c:v> Noviembre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'1500.05'!$N$67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63-42E1-B219-D5525C537DBD}"/>
            </c:ext>
          </c:extLst>
        </c:ser>
        <c:ser>
          <c:idx val="11"/>
          <c:order val="11"/>
          <c:tx>
            <c:strRef>
              <c:f>'1500.05'!$M$68</c:f>
              <c:strCache>
                <c:ptCount val="1"/>
                <c:pt idx="0">
                  <c:v> Diciembre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Lit>
              <c:ptCount val="1"/>
              <c:pt idx="0">
                <c:v>Meses</c:v>
              </c:pt>
            </c:strLit>
          </c:cat>
          <c:val>
            <c:numRef>
              <c:f>'1500.05'!$N$68</c:f>
              <c:numCache>
                <c:formatCode>_(* #,##0_);_(* \(#,##0\);_(*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63-42E1-B219-D5525C537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0227600"/>
        <c:axId val="180228432"/>
      </c:barChart>
      <c:catAx>
        <c:axId val="1802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0228432"/>
        <c:crosses val="autoZero"/>
        <c:auto val="1"/>
        <c:lblAlgn val="ctr"/>
        <c:lblOffset val="100"/>
        <c:noMultiLvlLbl val="0"/>
      </c:catAx>
      <c:valAx>
        <c:axId val="1802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02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41</xdr:row>
          <xdr:rowOff>50800</xdr:rowOff>
        </xdr:from>
        <xdr:to>
          <xdr:col>9</xdr:col>
          <xdr:colOff>850900</xdr:colOff>
          <xdr:row>44</xdr:row>
          <xdr:rowOff>101600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16</xdr:col>
      <xdr:colOff>142875</xdr:colOff>
      <xdr:row>36</xdr:row>
      <xdr:rowOff>138112</xdr:rowOff>
    </xdr:from>
    <xdr:to>
      <xdr:col>21</xdr:col>
      <xdr:colOff>704850</xdr:colOff>
      <xdr:row>50</xdr:row>
      <xdr:rowOff>114300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25499</xdr:colOff>
      <xdr:row>31</xdr:row>
      <xdr:rowOff>135605</xdr:rowOff>
    </xdr:from>
    <xdr:to>
      <xdr:col>1</xdr:col>
      <xdr:colOff>254807</xdr:colOff>
      <xdr:row>33</xdr:row>
      <xdr:rowOff>56483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849" y="4694905"/>
          <a:ext cx="229308" cy="223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260250</xdr:colOff>
      <xdr:row>32</xdr:row>
      <xdr:rowOff>81644</xdr:rowOff>
    </xdr:from>
    <xdr:to>
      <xdr:col>9</xdr:col>
      <xdr:colOff>1306286</xdr:colOff>
      <xdr:row>32</xdr:row>
      <xdr:rowOff>85273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901600" y="4799694"/>
          <a:ext cx="13822236" cy="36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44759</xdr:colOff>
      <xdr:row>31</xdr:row>
      <xdr:rowOff>127567</xdr:rowOff>
    </xdr:from>
    <xdr:to>
      <xdr:col>11</xdr:col>
      <xdr:colOff>278183</xdr:colOff>
      <xdr:row>33</xdr:row>
      <xdr:rowOff>40929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8072" y="4858317"/>
          <a:ext cx="233424" cy="207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221310</xdr:colOff>
      <xdr:row>32</xdr:row>
      <xdr:rowOff>52162</xdr:rowOff>
    </xdr:from>
    <xdr:to>
      <xdr:col>21</xdr:col>
      <xdr:colOff>680357</xdr:colOff>
      <xdr:row>32</xdr:row>
      <xdr:rowOff>54428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15886760" y="4770212"/>
          <a:ext cx="9634797" cy="22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276125</xdr:colOff>
      <xdr:row>31</xdr:row>
      <xdr:rowOff>118498</xdr:rowOff>
    </xdr:from>
    <xdr:to>
      <xdr:col>23</xdr:col>
      <xdr:colOff>222802</xdr:colOff>
      <xdr:row>33</xdr:row>
      <xdr:rowOff>42746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10438" y="4849248"/>
          <a:ext cx="232427" cy="207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222802</xdr:colOff>
      <xdr:row>32</xdr:row>
      <xdr:rowOff>39800</xdr:rowOff>
    </xdr:from>
    <xdr:to>
      <xdr:col>26</xdr:col>
      <xdr:colOff>576035</xdr:colOff>
      <xdr:row>32</xdr:row>
      <xdr:rowOff>45358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stCxn id="35" idx="3"/>
        </xdr:cNvCxnSpPr>
      </xdr:nvCxnSpPr>
      <xdr:spPr>
        <a:xfrm>
          <a:off x="21042865" y="4953113"/>
          <a:ext cx="4353733" cy="55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490992</xdr:colOff>
      <xdr:row>50</xdr:row>
      <xdr:rowOff>91849</xdr:rowOff>
    </xdr:from>
    <xdr:ext cx="174625" cy="174625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8442" y="7857899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101600</xdr:colOff>
          <xdr:row>58</xdr:row>
          <xdr:rowOff>139700</xdr:rowOff>
        </xdr:from>
        <xdr:to>
          <xdr:col>9</xdr:col>
          <xdr:colOff>844550</xdr:colOff>
          <xdr:row>62</xdr:row>
          <xdr:rowOff>25400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16</xdr:col>
      <xdr:colOff>142875</xdr:colOff>
      <xdr:row>54</xdr:row>
      <xdr:rowOff>138112</xdr:rowOff>
    </xdr:from>
    <xdr:to>
      <xdr:col>21</xdr:col>
      <xdr:colOff>704850</xdr:colOff>
      <xdr:row>68</xdr:row>
      <xdr:rowOff>114300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12</xdr:col>
      <xdr:colOff>490992</xdr:colOff>
      <xdr:row>68</xdr:row>
      <xdr:rowOff>91849</xdr:rowOff>
    </xdr:from>
    <xdr:ext cx="174625" cy="174625"/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6555" y="8794524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547697</xdr:colOff>
      <xdr:row>72</xdr:row>
      <xdr:rowOff>7937</xdr:rowOff>
    </xdr:from>
    <xdr:ext cx="174625" cy="174625"/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0697" y="12596812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842972</xdr:colOff>
      <xdr:row>72</xdr:row>
      <xdr:rowOff>17462</xdr:rowOff>
    </xdr:from>
    <xdr:ext cx="174625" cy="174625"/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8410" y="12606337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192092</xdr:colOff>
      <xdr:row>76</xdr:row>
      <xdr:rowOff>0</xdr:rowOff>
    </xdr:from>
    <xdr:to>
      <xdr:col>0</xdr:col>
      <xdr:colOff>348801</xdr:colOff>
      <xdr:row>76</xdr:row>
      <xdr:rowOff>156935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92" y="13287375"/>
          <a:ext cx="156709" cy="156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207437</xdr:colOff>
      <xdr:row>77</xdr:row>
      <xdr:rowOff>16934</xdr:rowOff>
    </xdr:from>
    <xdr:ext cx="158750" cy="158750"/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437" y="1346305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191299</xdr:colOff>
      <xdr:row>78</xdr:row>
      <xdr:rowOff>8202</xdr:rowOff>
    </xdr:from>
    <xdr:to>
      <xdr:col>0</xdr:col>
      <xdr:colOff>348008</xdr:colOff>
      <xdr:row>79</xdr:row>
      <xdr:rowOff>3667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99" y="13613077"/>
          <a:ext cx="156709" cy="158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1008063</xdr:colOff>
      <xdr:row>30</xdr:row>
      <xdr:rowOff>111329</xdr:rowOff>
    </xdr:from>
    <xdr:to>
      <xdr:col>46</xdr:col>
      <xdr:colOff>223962</xdr:colOff>
      <xdr:row>32</xdr:row>
      <xdr:rowOff>85903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58513" y="4918279"/>
          <a:ext cx="227136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163847</xdr:colOff>
      <xdr:row>31</xdr:row>
      <xdr:rowOff>58211</xdr:rowOff>
    </xdr:from>
    <xdr:to>
      <xdr:col>49</xdr:col>
      <xdr:colOff>956285</xdr:colOff>
      <xdr:row>31</xdr:row>
      <xdr:rowOff>68793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cxnSpLocks/>
        </xdr:cNvCxnSpPr>
      </xdr:nvCxnSpPr>
      <xdr:spPr>
        <a:xfrm flipV="1">
          <a:off x="43764535" y="5630336"/>
          <a:ext cx="2880000" cy="1058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214312</xdr:colOff>
      <xdr:row>31</xdr:row>
      <xdr:rowOff>63500</xdr:rowOff>
    </xdr:from>
    <xdr:to>
      <xdr:col>52</xdr:col>
      <xdr:colOff>1079500</xdr:colOff>
      <xdr:row>31</xdr:row>
      <xdr:rowOff>63500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cxnSpLocks/>
        </xdr:cNvCxnSpPr>
      </xdr:nvCxnSpPr>
      <xdr:spPr>
        <a:xfrm>
          <a:off x="47632937" y="5635625"/>
          <a:ext cx="1714501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51</xdr:col>
      <xdr:colOff>15876</xdr:colOff>
      <xdr:row>30</xdr:row>
      <xdr:rowOff>119064</xdr:rowOff>
    </xdr:from>
    <xdr:to>
      <xdr:col>51</xdr:col>
      <xdr:colOff>248303</xdr:colOff>
      <xdr:row>32</xdr:row>
      <xdr:rowOff>93638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1" y="5508627"/>
          <a:ext cx="232427" cy="23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190500</xdr:colOff>
      <xdr:row>30</xdr:row>
      <xdr:rowOff>103187</xdr:rowOff>
    </xdr:from>
    <xdr:to>
      <xdr:col>50</xdr:col>
      <xdr:colOff>440879</xdr:colOff>
      <xdr:row>32</xdr:row>
      <xdr:rowOff>101004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02688" y="5492750"/>
          <a:ext cx="250379" cy="254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30</xdr:row>
      <xdr:rowOff>87309</xdr:rowOff>
    </xdr:from>
    <xdr:to>
      <xdr:col>44</xdr:col>
      <xdr:colOff>250379</xdr:colOff>
      <xdr:row>32</xdr:row>
      <xdr:rowOff>85126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0300" y="4894259"/>
          <a:ext cx="250379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254000</xdr:colOff>
      <xdr:row>31</xdr:row>
      <xdr:rowOff>55563</xdr:rowOff>
    </xdr:from>
    <xdr:to>
      <xdr:col>45</xdr:col>
      <xdr:colOff>855438</xdr:colOff>
      <xdr:row>31</xdr:row>
      <xdr:rowOff>55564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cxnSpLocks/>
        </xdr:cNvCxnSpPr>
      </xdr:nvCxnSpPr>
      <xdr:spPr>
        <a:xfrm flipV="1">
          <a:off x="21704300" y="5021263"/>
          <a:ext cx="1801588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515897</xdr:colOff>
      <xdr:row>30</xdr:row>
      <xdr:rowOff>129605</xdr:rowOff>
    </xdr:from>
    <xdr:to>
      <xdr:col>34</xdr:col>
      <xdr:colOff>248751</xdr:colOff>
      <xdr:row>32</xdr:row>
      <xdr:rowOff>126287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30835" y="5320730"/>
          <a:ext cx="248791" cy="254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190500</xdr:colOff>
      <xdr:row>31</xdr:row>
      <xdr:rowOff>37043</xdr:rowOff>
    </xdr:from>
    <xdr:to>
      <xdr:col>41</xdr:col>
      <xdr:colOff>730250</xdr:colOff>
      <xdr:row>31</xdr:row>
      <xdr:rowOff>39688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10521950" y="5002743"/>
          <a:ext cx="9886950" cy="264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42</xdr:col>
      <xdr:colOff>325437</xdr:colOff>
      <xdr:row>30</xdr:row>
      <xdr:rowOff>119063</xdr:rowOff>
    </xdr:from>
    <xdr:to>
      <xdr:col>42</xdr:col>
      <xdr:colOff>552573</xdr:colOff>
      <xdr:row>32</xdr:row>
      <xdr:rowOff>93637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4187" y="4926013"/>
          <a:ext cx="227136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186266</xdr:colOff>
      <xdr:row>31</xdr:row>
      <xdr:rowOff>50272</xdr:rowOff>
    </xdr:from>
    <xdr:to>
      <xdr:col>33</xdr:col>
      <xdr:colOff>0</xdr:colOff>
      <xdr:row>31</xdr:row>
      <xdr:rowOff>74083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706966" y="5015972"/>
          <a:ext cx="9438217" cy="2381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507998</xdr:colOff>
      <xdr:row>30</xdr:row>
      <xdr:rowOff>119059</xdr:rowOff>
    </xdr:from>
    <xdr:to>
      <xdr:col>28</xdr:col>
      <xdr:colOff>142973</xdr:colOff>
      <xdr:row>32</xdr:row>
      <xdr:rowOff>77206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998" y="4926009"/>
          <a:ext cx="212825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25400</xdr:colOff>
      <xdr:row>30</xdr:row>
      <xdr:rowOff>96837</xdr:rowOff>
    </xdr:from>
    <xdr:to>
      <xdr:col>54</xdr:col>
      <xdr:colOff>275779</xdr:colOff>
      <xdr:row>32</xdr:row>
      <xdr:rowOff>94654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0213" y="5486400"/>
          <a:ext cx="250379" cy="254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54</xdr:col>
      <xdr:colOff>247648</xdr:colOff>
      <xdr:row>31</xdr:row>
      <xdr:rowOff>49214</xdr:rowOff>
    </xdr:from>
    <xdr:to>
      <xdr:col>58</xdr:col>
      <xdr:colOff>1040836</xdr:colOff>
      <xdr:row>31</xdr:row>
      <xdr:rowOff>49214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cxnSpLocks/>
        </xdr:cNvCxnSpPr>
      </xdr:nvCxnSpPr>
      <xdr:spPr>
        <a:xfrm>
          <a:off x="50182461" y="5621339"/>
          <a:ext cx="450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59</xdr:col>
      <xdr:colOff>39687</xdr:colOff>
      <xdr:row>30</xdr:row>
      <xdr:rowOff>142874</xdr:rowOff>
    </xdr:from>
    <xdr:to>
      <xdr:col>59</xdr:col>
      <xdr:colOff>272114</xdr:colOff>
      <xdr:row>32</xdr:row>
      <xdr:rowOff>116313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29062" y="5532437"/>
          <a:ext cx="232427" cy="23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59</xdr:col>
      <xdr:colOff>230188</xdr:colOff>
      <xdr:row>31</xdr:row>
      <xdr:rowOff>47625</xdr:rowOff>
    </xdr:from>
    <xdr:to>
      <xdr:col>60</xdr:col>
      <xdr:colOff>960438</xdr:colOff>
      <xdr:row>31</xdr:row>
      <xdr:rowOff>47625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/>
        </xdr:cNvCxnSpPr>
      </xdr:nvCxnSpPr>
      <xdr:spPr>
        <a:xfrm>
          <a:off x="54919563" y="5619750"/>
          <a:ext cx="198437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202821</xdr:colOff>
      <xdr:row>79</xdr:row>
      <xdr:rowOff>20898</xdr:rowOff>
    </xdr:from>
    <xdr:to>
      <xdr:col>0</xdr:col>
      <xdr:colOff>362062</xdr:colOff>
      <xdr:row>80</xdr:row>
      <xdr:rowOff>15223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21" y="14662184"/>
          <a:ext cx="159241" cy="157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Hoja%20de%20Excel%20en%20Blanco%20(07-03)%20%20S%20%20GASTO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orge.Ramirez\Documents\INFORMACION%20V\AS-2%20RESPALDOS%20PT&#180;S\Solut\8310%20Gastos%20de%20Operaci&#243;n%20Leadsheet%20O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230%20An&#225;lisis%20de%20gasto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1%20Revisi&#243;n%20Anal&#237;tica%20Sustantiva%20-%20Poblaciones%20Disgregadas%20%20Activo%20Fijo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ARDEX%20VEGETATIVO\VEG.%20PLANTAS%20SL%20_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%202001\BDF\PLANIFICACION\analitb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8330%20An&#225;lisis%20de%20resultados%20gasto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An&#225;lisis%20de%20Patrimonio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es%202011%20APT\Cepsa%202011\A%20Efectivo%20y%20Equivalentes%20de%20Efectivo%20DP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1%20An&#225;lisis%20de%20Impuesto%20a%20la%20Renta%20y%20Participaci&#243;n%20a%20Trabajadore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30%20An&#225;lisis%20de%20Activos%20Fijo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30-1%20An&#225;lisis%20de%20Fondos%20Disponibles%20Final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apel%20de%20trabajo%20Excel%20en%20blanc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0%20An&#225;lisis%20de%20Activo%20Fijo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%20FijoCEDAL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ES%202012\Construecuador\Archivo%20An&#225;lisis%20Construecuador-12%20Ok\Users\Auditores\Documents\Marcos\Documentos\Archivos%20recuperados%202\Marcos\INCON%20Impuestos\Papeles%20Megadatos\5630%20An&#225;lisis%20de%20Activo%20Fij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XX%20An&#225;lisis%20de%20Activos%20Fijos%202006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Plantacione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PAZMINO\My%20Documents\Formatos\AUDITORIA\6230%20An&#225;lisis%20de%20Gastos%20Acumulados%20y%20Otras%20Cuentas%20por%20Paga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nsfer\8330%20An&#225;lisis%20de%20Gastos%20Operacionale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xxxx%20An&#225;lisis%20de%20Gastos%20de%20Operaci&#243;n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930%20Ejemplo%20Otros%20activo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DO\AUDITORIAS%202011\DHL\Analisis\H%20Gastos%20pagados%20por%20anticipado\H-2-1_An&#225;lisis%20de%20Gastos%20Anticipados%20y%20otras%20cuentas%20por%20cobra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SUKAS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OAA%205630%20An&#225;lisis%20de%20Activo%20Fij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OS "/>
      <sheetName val="MMA"/>
      <sheetName val="Tickmarks"/>
      <sheetName val="MMA gastos"/>
    </sheetNames>
    <sheetDataSet>
      <sheetData sheetId="0"/>
      <sheetData sheetId="1"/>
      <sheetData sheetId="2"/>
      <sheetData sheetId="3">
        <row r="18">
          <cell r="G18" t="str">
            <v>Do not worry about these columns</v>
          </cell>
        </row>
        <row r="19">
          <cell r="G19" t="str">
            <v>Times</v>
          </cell>
        </row>
        <row r="20">
          <cell r="G20" t="str">
            <v>selection</v>
          </cell>
        </row>
        <row r="21">
          <cell r="G21" t="str">
            <v>interval</v>
          </cell>
        </row>
        <row r="22">
          <cell r="F22" t="str">
            <v>Número</v>
          </cell>
          <cell r="G22" t="str">
            <v>is</v>
          </cell>
        </row>
        <row r="23">
          <cell r="F23" t="str">
            <v>inicial</v>
          </cell>
          <cell r="G23" t="str">
            <v>contained</v>
          </cell>
          <cell r="H23" t="str">
            <v>If</v>
          </cell>
        </row>
        <row r="24">
          <cell r="B24" t="str">
            <v>Partida</v>
          </cell>
          <cell r="F24" t="str">
            <v>al azar /</v>
          </cell>
          <cell r="G24" t="str">
            <v>in</v>
          </cell>
          <cell r="H24" t="str">
            <v>zero,</v>
          </cell>
        </row>
        <row r="25">
          <cell r="B25" t="str">
            <v>PS= Partida</v>
          </cell>
          <cell r="C25" t="str">
            <v>Monto</v>
          </cell>
          <cell r="F25" t="str">
            <v>Monto</v>
          </cell>
          <cell r="G25" t="str">
            <v>cumulative</v>
          </cell>
          <cell r="H25" t="str">
            <v>item</v>
          </cell>
          <cell r="I25" t="str">
            <v>Cumulative</v>
          </cell>
          <cell r="J25" t="str">
            <v>Partida seleccionada</v>
          </cell>
        </row>
        <row r="26">
          <cell r="B26" t="str">
            <v>Seleccionada</v>
          </cell>
          <cell r="C26" t="str">
            <v>Neto</v>
          </cell>
          <cell r="D26" t="str">
            <v>Negativo</v>
          </cell>
          <cell r="E26" t="str">
            <v>Positivo</v>
          </cell>
          <cell r="F26" t="str">
            <v>acumulado</v>
          </cell>
          <cell r="G26" t="str">
            <v>value</v>
          </cell>
          <cell r="H26" t="str">
            <v>selected</v>
          </cell>
          <cell r="I26" t="str">
            <v>value</v>
          </cell>
          <cell r="J26" t="str">
            <v>Importe</v>
          </cell>
          <cell r="K26" t="str">
            <v>Cantidad</v>
          </cell>
        </row>
        <row r="27">
          <cell r="F27">
            <v>-151000</v>
          </cell>
        </row>
        <row r="28">
          <cell r="B28" t="str">
            <v/>
          </cell>
          <cell r="C28">
            <v>12835.63</v>
          </cell>
          <cell r="D28">
            <v>0</v>
          </cell>
          <cell r="E28">
            <v>12835.63</v>
          </cell>
          <cell r="F28">
            <v>-138164.37</v>
          </cell>
          <cell r="G28">
            <v>1</v>
          </cell>
          <cell r="H28">
            <v>1</v>
          </cell>
          <cell r="I28">
            <v>-138164.37</v>
          </cell>
          <cell r="J28">
            <v>0</v>
          </cell>
          <cell r="K28">
            <v>0</v>
          </cell>
        </row>
        <row r="29">
          <cell r="B29" t="str">
            <v>PS</v>
          </cell>
          <cell r="C29">
            <v>216784.98</v>
          </cell>
          <cell r="D29">
            <v>0</v>
          </cell>
          <cell r="E29">
            <v>216784.98</v>
          </cell>
          <cell r="F29">
            <v>78620.610000000015</v>
          </cell>
          <cell r="G29">
            <v>1</v>
          </cell>
          <cell r="H29">
            <v>0</v>
          </cell>
          <cell r="I29">
            <v>-72480.389999999985</v>
          </cell>
          <cell r="J29">
            <v>216784.98</v>
          </cell>
          <cell r="K29">
            <v>1</v>
          </cell>
        </row>
        <row r="30">
          <cell r="B30" t="str">
            <v/>
          </cell>
          <cell r="C30">
            <v>25088.42</v>
          </cell>
          <cell r="D30">
            <v>0</v>
          </cell>
          <cell r="E30">
            <v>25088.42</v>
          </cell>
          <cell r="F30">
            <v>-47391.969999999987</v>
          </cell>
          <cell r="G30">
            <v>1</v>
          </cell>
          <cell r="H30">
            <v>1</v>
          </cell>
          <cell r="I30">
            <v>-47391.969999999987</v>
          </cell>
          <cell r="J30">
            <v>0</v>
          </cell>
          <cell r="K30">
            <v>0</v>
          </cell>
        </row>
        <row r="31">
          <cell r="B31" t="str">
            <v>PS</v>
          </cell>
          <cell r="C31">
            <v>708442.37</v>
          </cell>
          <cell r="D31">
            <v>0</v>
          </cell>
          <cell r="E31">
            <v>708442.37</v>
          </cell>
          <cell r="F31">
            <v>661050.4</v>
          </cell>
          <cell r="G31">
            <v>5</v>
          </cell>
          <cell r="H31">
            <v>0</v>
          </cell>
          <cell r="I31">
            <v>-94454.599999999977</v>
          </cell>
          <cell r="J31">
            <v>708442.37</v>
          </cell>
          <cell r="K31">
            <v>5</v>
          </cell>
        </row>
        <row r="32">
          <cell r="B32" t="str">
            <v>PS</v>
          </cell>
          <cell r="C32">
            <v>1273125.69</v>
          </cell>
          <cell r="D32">
            <v>0</v>
          </cell>
          <cell r="E32">
            <v>1273125.69</v>
          </cell>
          <cell r="F32">
            <v>1178671.0899999999</v>
          </cell>
          <cell r="G32">
            <v>8</v>
          </cell>
          <cell r="H32">
            <v>0</v>
          </cell>
          <cell r="I32">
            <v>-30136.910000000149</v>
          </cell>
          <cell r="J32">
            <v>1273125.69</v>
          </cell>
          <cell r="K32">
            <v>8</v>
          </cell>
        </row>
        <row r="33">
          <cell r="B33" t="str">
            <v/>
          </cell>
          <cell r="C33">
            <v>-49909.7</v>
          </cell>
          <cell r="D33">
            <v>-49909.7</v>
          </cell>
          <cell r="E33">
            <v>0</v>
          </cell>
          <cell r="F33">
            <v>-30136.910000000149</v>
          </cell>
          <cell r="G33">
            <v>1</v>
          </cell>
          <cell r="H33">
            <v>1</v>
          </cell>
          <cell r="I33">
            <v>-30136.910000000149</v>
          </cell>
          <cell r="J33">
            <v>0</v>
          </cell>
          <cell r="K33">
            <v>0</v>
          </cell>
        </row>
        <row r="34">
          <cell r="B34" t="str">
            <v>PS</v>
          </cell>
          <cell r="C34">
            <v>636477.69999999995</v>
          </cell>
          <cell r="D34">
            <v>0</v>
          </cell>
          <cell r="E34">
            <v>636477.69999999995</v>
          </cell>
          <cell r="F34">
            <v>606340.7899999998</v>
          </cell>
          <cell r="G34">
            <v>5</v>
          </cell>
          <cell r="H34">
            <v>0</v>
          </cell>
          <cell r="I34">
            <v>-149164.2100000002</v>
          </cell>
          <cell r="J34">
            <v>636477.69999999995</v>
          </cell>
          <cell r="K34">
            <v>5</v>
          </cell>
        </row>
        <row r="35">
          <cell r="B35" t="str">
            <v>PS</v>
          </cell>
          <cell r="C35">
            <v>207240</v>
          </cell>
          <cell r="D35">
            <v>0</v>
          </cell>
          <cell r="E35">
            <v>207240</v>
          </cell>
          <cell r="F35">
            <v>58075.789999999804</v>
          </cell>
          <cell r="G35">
            <v>1</v>
          </cell>
          <cell r="H35">
            <v>0</v>
          </cell>
          <cell r="I35">
            <v>-93025.210000000196</v>
          </cell>
          <cell r="J35">
            <v>207240</v>
          </cell>
          <cell r="K35">
            <v>1</v>
          </cell>
        </row>
        <row r="36">
          <cell r="B36" t="str">
            <v>PS</v>
          </cell>
          <cell r="C36">
            <v>179750.8</v>
          </cell>
          <cell r="D36">
            <v>0</v>
          </cell>
          <cell r="E36">
            <v>179750.8</v>
          </cell>
          <cell r="F36">
            <v>86725.589999999793</v>
          </cell>
          <cell r="G36">
            <v>1</v>
          </cell>
          <cell r="H36">
            <v>0</v>
          </cell>
          <cell r="I36">
            <v>-64375.410000000207</v>
          </cell>
          <cell r="J36">
            <v>179750.8</v>
          </cell>
          <cell r="K36">
            <v>1</v>
          </cell>
        </row>
        <row r="37">
          <cell r="B37" t="str">
            <v>PS</v>
          </cell>
          <cell r="C37">
            <v>172603.86</v>
          </cell>
          <cell r="D37">
            <v>0</v>
          </cell>
          <cell r="E37">
            <v>172603.86</v>
          </cell>
          <cell r="F37">
            <v>108228.44999999978</v>
          </cell>
          <cell r="G37">
            <v>1</v>
          </cell>
          <cell r="H37">
            <v>0</v>
          </cell>
          <cell r="I37">
            <v>-42872.550000000221</v>
          </cell>
          <cell r="J37">
            <v>172603.86</v>
          </cell>
          <cell r="K37">
            <v>1</v>
          </cell>
        </row>
        <row r="38">
          <cell r="B38" t="str">
            <v>PS</v>
          </cell>
          <cell r="C38">
            <v>130255.03</v>
          </cell>
          <cell r="D38">
            <v>0</v>
          </cell>
          <cell r="E38">
            <v>130255.03</v>
          </cell>
          <cell r="F38">
            <v>87382.479999999778</v>
          </cell>
          <cell r="G38">
            <v>1</v>
          </cell>
          <cell r="H38">
            <v>0</v>
          </cell>
          <cell r="I38">
            <v>-63718.520000000222</v>
          </cell>
          <cell r="J38">
            <v>130255.03</v>
          </cell>
          <cell r="K38">
            <v>1</v>
          </cell>
        </row>
        <row r="39">
          <cell r="B39" t="str">
            <v>PS</v>
          </cell>
          <cell r="C39">
            <v>707723.93</v>
          </cell>
          <cell r="D39">
            <v>0</v>
          </cell>
          <cell r="E39">
            <v>707723.93</v>
          </cell>
          <cell r="F39">
            <v>644005.4099999998</v>
          </cell>
          <cell r="G39">
            <v>5</v>
          </cell>
          <cell r="H39">
            <v>0</v>
          </cell>
          <cell r="I39">
            <v>-111499.5900000002</v>
          </cell>
          <cell r="J39">
            <v>707723.93</v>
          </cell>
          <cell r="K39">
            <v>5</v>
          </cell>
        </row>
        <row r="40">
          <cell r="B40" t="str">
            <v/>
          </cell>
          <cell r="C40">
            <v>2500</v>
          </cell>
          <cell r="D40">
            <v>0</v>
          </cell>
          <cell r="E40">
            <v>0</v>
          </cell>
          <cell r="F40">
            <v>-111499.5900000002</v>
          </cell>
          <cell r="G40">
            <v>1</v>
          </cell>
          <cell r="H40">
            <v>1</v>
          </cell>
          <cell r="I40">
            <v>-111499.5900000002</v>
          </cell>
          <cell r="J40">
            <v>0</v>
          </cell>
          <cell r="K40">
            <v>0</v>
          </cell>
        </row>
        <row r="41">
          <cell r="C41">
            <v>4222918.709999999</v>
          </cell>
          <cell r="D41">
            <v>-49909.7</v>
          </cell>
          <cell r="E41">
            <v>4270328.4099999992</v>
          </cell>
          <cell r="K41">
            <v>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ROLCOBOS"/>
      <sheetName val="Detalle Cuentas por Cobrar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Sheet1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resumen"/>
      <sheetName val="MMA"/>
      <sheetName val="Nominas pendiente "/>
      <sheetName val="Renta"/>
      <sheetName val="XREF"/>
      <sheetName val="Tickmarks"/>
    </sheetNames>
    <sheetDataSet>
      <sheetData sheetId="0">
        <row r="2">
          <cell r="F2" t="str">
            <v>Final 2003</v>
          </cell>
          <cell r="I2" t="str">
            <v>AJE</v>
          </cell>
          <cell r="J2" t="str">
            <v>Saldos Ajustados</v>
          </cell>
          <cell r="K2" t="str">
            <v>RJE</v>
          </cell>
          <cell r="L2" t="str">
            <v>Final</v>
          </cell>
          <cell r="N2" t="str">
            <v>31 dic 02</v>
          </cell>
          <cell r="P2">
            <v>0</v>
          </cell>
          <cell r="Q2">
            <v>0</v>
          </cell>
        </row>
        <row r="4">
          <cell r="F4">
            <v>17149</v>
          </cell>
          <cell r="I4">
            <v>0</v>
          </cell>
          <cell r="J4">
            <v>17149</v>
          </cell>
          <cell r="K4">
            <v>0</v>
          </cell>
          <cell r="L4">
            <v>17149</v>
          </cell>
          <cell r="N4">
            <v>82198.27</v>
          </cell>
        </row>
        <row r="5">
          <cell r="F5">
            <v>4737</v>
          </cell>
          <cell r="I5">
            <v>0</v>
          </cell>
          <cell r="J5">
            <v>4737</v>
          </cell>
          <cell r="K5">
            <v>-4736</v>
          </cell>
          <cell r="L5">
            <v>1</v>
          </cell>
          <cell r="N5">
            <v>8180</v>
          </cell>
        </row>
        <row r="6">
          <cell r="F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N6">
            <v>471.59</v>
          </cell>
        </row>
        <row r="7">
          <cell r="F7">
            <v>1830</v>
          </cell>
          <cell r="I7">
            <v>0</v>
          </cell>
          <cell r="J7">
            <v>1830</v>
          </cell>
          <cell r="K7">
            <v>0</v>
          </cell>
          <cell r="L7">
            <v>1830</v>
          </cell>
          <cell r="N7">
            <v>43401.599999999999</v>
          </cell>
        </row>
        <row r="8">
          <cell r="F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N8">
            <v>32794.35</v>
          </cell>
        </row>
        <row r="9">
          <cell r="F9">
            <v>3630915</v>
          </cell>
          <cell r="I9">
            <v>0</v>
          </cell>
          <cell r="J9">
            <v>3630915</v>
          </cell>
          <cell r="K9">
            <v>2082452</v>
          </cell>
          <cell r="L9">
            <v>5713367</v>
          </cell>
          <cell r="N9">
            <v>3178384.15</v>
          </cell>
        </row>
        <row r="10">
          <cell r="F10">
            <v>1847854.93</v>
          </cell>
          <cell r="I10">
            <v>1793.26</v>
          </cell>
          <cell r="J10">
            <v>1849648.19</v>
          </cell>
          <cell r="K10">
            <v>3374</v>
          </cell>
          <cell r="L10">
            <v>1853022.19</v>
          </cell>
          <cell r="N10">
            <v>1765482.29</v>
          </cell>
        </row>
        <row r="11">
          <cell r="F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N11">
            <v>0</v>
          </cell>
        </row>
        <row r="12">
          <cell r="F12">
            <v>75843.33</v>
          </cell>
          <cell r="I12">
            <v>0</v>
          </cell>
          <cell r="J12">
            <v>75843.33</v>
          </cell>
          <cell r="K12">
            <v>0</v>
          </cell>
          <cell r="L12">
            <v>75843.33</v>
          </cell>
          <cell r="N12">
            <v>34173.22</v>
          </cell>
        </row>
        <row r="13">
          <cell r="F13">
            <v>415112.1</v>
          </cell>
          <cell r="I13">
            <v>0</v>
          </cell>
          <cell r="J13">
            <v>415112.1</v>
          </cell>
          <cell r="K13">
            <v>0</v>
          </cell>
          <cell r="L13">
            <v>415112.1</v>
          </cell>
          <cell r="N13">
            <v>304536.98</v>
          </cell>
        </row>
        <row r="14">
          <cell r="F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N14">
            <v>242509.65</v>
          </cell>
        </row>
        <row r="15">
          <cell r="F15">
            <v>2633</v>
          </cell>
          <cell r="I15">
            <v>0</v>
          </cell>
          <cell r="J15">
            <v>2633</v>
          </cell>
          <cell r="K15">
            <v>0</v>
          </cell>
          <cell r="L15">
            <v>2633</v>
          </cell>
          <cell r="N15">
            <v>152598</v>
          </cell>
        </row>
        <row r="16">
          <cell r="F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</row>
        <row r="17">
          <cell r="F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3031.73</v>
          </cell>
        </row>
        <row r="18">
          <cell r="F18">
            <v>12835.63</v>
          </cell>
          <cell r="I18">
            <v>0</v>
          </cell>
          <cell r="J18">
            <v>12835.63</v>
          </cell>
          <cell r="K18">
            <v>0</v>
          </cell>
          <cell r="L18">
            <v>12835.63</v>
          </cell>
          <cell r="N18">
            <v>400444.58</v>
          </cell>
        </row>
        <row r="19">
          <cell r="F19">
            <v>216784.98</v>
          </cell>
          <cell r="I19">
            <v>0</v>
          </cell>
          <cell r="J19">
            <v>216784.98</v>
          </cell>
          <cell r="K19">
            <v>0</v>
          </cell>
          <cell r="L19">
            <v>216784.98</v>
          </cell>
          <cell r="N19">
            <v>131234.68</v>
          </cell>
        </row>
        <row r="20">
          <cell r="F20">
            <v>25088.42</v>
          </cell>
          <cell r="I20">
            <v>0</v>
          </cell>
          <cell r="J20">
            <v>25088.42</v>
          </cell>
          <cell r="K20">
            <v>0</v>
          </cell>
          <cell r="L20">
            <v>25088.42</v>
          </cell>
          <cell r="N20">
            <v>40718.18</v>
          </cell>
        </row>
        <row r="21">
          <cell r="F21">
            <v>708442.37</v>
          </cell>
          <cell r="I21">
            <v>0</v>
          </cell>
          <cell r="J21">
            <v>708442.37</v>
          </cell>
          <cell r="K21">
            <v>0</v>
          </cell>
          <cell r="L21">
            <v>708442.37</v>
          </cell>
          <cell r="N21">
            <v>677957.43</v>
          </cell>
        </row>
        <row r="22">
          <cell r="F22">
            <v>31578.85</v>
          </cell>
          <cell r="I22">
            <v>0</v>
          </cell>
          <cell r="J22">
            <v>31578.85</v>
          </cell>
          <cell r="K22">
            <v>0</v>
          </cell>
          <cell r="L22">
            <v>31578.85</v>
          </cell>
          <cell r="N22">
            <v>0</v>
          </cell>
        </row>
        <row r="23">
          <cell r="F23">
            <v>1273125.69</v>
          </cell>
          <cell r="I23">
            <v>0</v>
          </cell>
          <cell r="J23">
            <v>1273125.69</v>
          </cell>
          <cell r="K23">
            <v>0</v>
          </cell>
          <cell r="L23">
            <v>1273125.69</v>
          </cell>
          <cell r="N23">
            <v>977037.92</v>
          </cell>
        </row>
        <row r="24">
          <cell r="F24">
            <v>64809.04</v>
          </cell>
          <cell r="I24">
            <v>0</v>
          </cell>
          <cell r="J24">
            <v>64809.04</v>
          </cell>
          <cell r="K24">
            <v>0</v>
          </cell>
          <cell r="L24">
            <v>64809.04</v>
          </cell>
          <cell r="N24">
            <v>66822.5</v>
          </cell>
        </row>
        <row r="25">
          <cell r="F25">
            <v>-49909.7</v>
          </cell>
          <cell r="I25">
            <v>0</v>
          </cell>
          <cell r="J25">
            <v>-49909.7</v>
          </cell>
          <cell r="K25">
            <v>0</v>
          </cell>
          <cell r="L25">
            <v>-49909.7</v>
          </cell>
          <cell r="N25">
            <v>54625.27</v>
          </cell>
        </row>
        <row r="26">
          <cell r="F26">
            <v>636477.69999999995</v>
          </cell>
          <cell r="I26">
            <v>0</v>
          </cell>
          <cell r="J26">
            <v>636477.69999999995</v>
          </cell>
          <cell r="K26">
            <v>0</v>
          </cell>
          <cell r="L26">
            <v>636477.69999999995</v>
          </cell>
          <cell r="N26">
            <v>665628.93000000005</v>
          </cell>
        </row>
        <row r="27">
          <cell r="F27">
            <v>207240</v>
          </cell>
          <cell r="I27">
            <v>0</v>
          </cell>
          <cell r="J27">
            <v>207240</v>
          </cell>
          <cell r="K27">
            <v>0</v>
          </cell>
          <cell r="L27">
            <v>207240</v>
          </cell>
          <cell r="N27">
            <v>154807.01</v>
          </cell>
        </row>
        <row r="28">
          <cell r="F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N28">
            <v>0</v>
          </cell>
        </row>
        <row r="29">
          <cell r="F29">
            <v>439141.1</v>
          </cell>
          <cell r="I29">
            <v>0</v>
          </cell>
          <cell r="J29">
            <v>439141.1</v>
          </cell>
          <cell r="K29">
            <v>23662</v>
          </cell>
          <cell r="L29">
            <v>462803.1</v>
          </cell>
          <cell r="N29">
            <v>441328.87</v>
          </cell>
        </row>
        <row r="30">
          <cell r="F30">
            <v>693335.14</v>
          </cell>
          <cell r="I30">
            <v>0</v>
          </cell>
          <cell r="J30">
            <v>693335.14</v>
          </cell>
          <cell r="K30">
            <v>0</v>
          </cell>
          <cell r="L30">
            <v>693335.14</v>
          </cell>
          <cell r="N30">
            <v>1392924.31</v>
          </cell>
        </row>
        <row r="31">
          <cell r="F31">
            <v>0</v>
          </cell>
          <cell r="I31">
            <v>0</v>
          </cell>
          <cell r="J31">
            <v>0</v>
          </cell>
          <cell r="K31">
            <v>416431.88</v>
          </cell>
          <cell r="L31">
            <v>416431.88</v>
          </cell>
          <cell r="N31">
            <v>0</v>
          </cell>
        </row>
        <row r="32">
          <cell r="F32">
            <v>179750.8</v>
          </cell>
          <cell r="I32">
            <v>0</v>
          </cell>
          <cell r="J32">
            <v>179750.8</v>
          </cell>
          <cell r="K32">
            <v>0</v>
          </cell>
          <cell r="L32">
            <v>179750.8</v>
          </cell>
          <cell r="N32">
            <v>294450.46999999997</v>
          </cell>
        </row>
        <row r="33">
          <cell r="F33">
            <v>172603.86</v>
          </cell>
          <cell r="I33">
            <v>0</v>
          </cell>
          <cell r="J33">
            <v>172603.86</v>
          </cell>
          <cell r="K33">
            <v>0</v>
          </cell>
          <cell r="L33">
            <v>172603.86</v>
          </cell>
          <cell r="N33">
            <v>92218.34</v>
          </cell>
        </row>
        <row r="34">
          <cell r="F34">
            <v>130255.03</v>
          </cell>
          <cell r="I34">
            <v>0</v>
          </cell>
          <cell r="J34">
            <v>130255.03</v>
          </cell>
          <cell r="K34">
            <v>0</v>
          </cell>
          <cell r="L34">
            <v>130255.03</v>
          </cell>
          <cell r="N34">
            <v>106911.41</v>
          </cell>
        </row>
        <row r="35">
          <cell r="F35">
            <v>16002.48</v>
          </cell>
          <cell r="I35">
            <v>0</v>
          </cell>
          <cell r="J35">
            <v>16002.48</v>
          </cell>
          <cell r="K35">
            <v>0</v>
          </cell>
          <cell r="L35">
            <v>16002.48</v>
          </cell>
          <cell r="N35">
            <v>67103.14</v>
          </cell>
        </row>
        <row r="36">
          <cell r="F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2074.15</v>
          </cell>
        </row>
        <row r="37">
          <cell r="F37">
            <v>2500</v>
          </cell>
          <cell r="I37">
            <v>0</v>
          </cell>
          <cell r="J37">
            <v>2500</v>
          </cell>
          <cell r="K37">
            <v>0</v>
          </cell>
          <cell r="L37">
            <v>2500</v>
          </cell>
          <cell r="N37">
            <v>1000</v>
          </cell>
        </row>
        <row r="38">
          <cell r="F38">
            <v>129098.84</v>
          </cell>
          <cell r="I38">
            <v>0</v>
          </cell>
          <cell r="J38">
            <v>129098.84</v>
          </cell>
          <cell r="K38">
            <v>0</v>
          </cell>
          <cell r="L38">
            <v>129098.84</v>
          </cell>
          <cell r="N38">
            <v>35448.58</v>
          </cell>
        </row>
        <row r="39">
          <cell r="F39">
            <v>707723.93</v>
          </cell>
          <cell r="I39">
            <v>0</v>
          </cell>
          <cell r="J39">
            <v>707723.93</v>
          </cell>
          <cell r="K39">
            <v>0</v>
          </cell>
          <cell r="L39">
            <v>707723.93</v>
          </cell>
          <cell r="N39">
            <v>195696.3</v>
          </cell>
        </row>
        <row r="40">
          <cell r="F40">
            <v>0</v>
          </cell>
          <cell r="I40">
            <v>2375702</v>
          </cell>
          <cell r="J40">
            <v>2375702</v>
          </cell>
          <cell r="K40">
            <v>0</v>
          </cell>
          <cell r="L40">
            <v>2375702</v>
          </cell>
          <cell r="N40">
            <v>0</v>
          </cell>
        </row>
        <row r="41">
          <cell r="F41">
            <v>11592958.519999998</v>
          </cell>
          <cell r="I41">
            <v>2377495.2599999998</v>
          </cell>
          <cell r="J41">
            <v>13970453.779999997</v>
          </cell>
          <cell r="K41">
            <v>2521183.88</v>
          </cell>
          <cell r="L41">
            <v>16491637.659999998</v>
          </cell>
          <cell r="N41">
            <v>11646193.9</v>
          </cell>
        </row>
        <row r="42">
          <cell r="F42">
            <v>11592958.519999998</v>
          </cell>
          <cell r="I42">
            <v>2377495.2599999998</v>
          </cell>
          <cell r="J42">
            <v>13970453.779999997</v>
          </cell>
          <cell r="K42">
            <v>2521183.88</v>
          </cell>
          <cell r="L42">
            <v>16491637.659999998</v>
          </cell>
          <cell r="N42">
            <v>11646193.9</v>
          </cell>
        </row>
      </sheetData>
      <sheetData sheetId="1">
        <row r="1">
          <cell r="F1" t="str">
            <v>Final 2003</v>
          </cell>
          <cell r="G1" t="str">
            <v>AJE</v>
          </cell>
          <cell r="H1" t="str">
            <v>Saldos Ajustados</v>
          </cell>
          <cell r="I1" t="str">
            <v>RJE</v>
          </cell>
          <cell r="J1" t="str">
            <v>Final</v>
          </cell>
          <cell r="K1" t="str">
            <v>31 dic 02</v>
          </cell>
        </row>
        <row r="3">
          <cell r="F3">
            <v>17149</v>
          </cell>
          <cell r="G3">
            <v>0</v>
          </cell>
          <cell r="H3">
            <v>17149</v>
          </cell>
          <cell r="I3">
            <v>0</v>
          </cell>
          <cell r="J3">
            <v>17149</v>
          </cell>
          <cell r="K3">
            <v>82198.27</v>
          </cell>
        </row>
        <row r="4">
          <cell r="F4">
            <v>4737</v>
          </cell>
          <cell r="G4">
            <v>0</v>
          </cell>
          <cell r="H4">
            <v>4737</v>
          </cell>
          <cell r="I4">
            <v>-4736</v>
          </cell>
          <cell r="J4">
            <v>1</v>
          </cell>
          <cell r="K4">
            <v>8180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471.59</v>
          </cell>
        </row>
        <row r="6">
          <cell r="F6">
            <v>1830</v>
          </cell>
          <cell r="G6">
            <v>0</v>
          </cell>
          <cell r="H6">
            <v>1830</v>
          </cell>
          <cell r="I6">
            <v>0</v>
          </cell>
          <cell r="J6">
            <v>1830</v>
          </cell>
          <cell r="K6">
            <v>43401.599999999999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32794.35</v>
          </cell>
        </row>
        <row r="8">
          <cell r="F8">
            <v>3630915</v>
          </cell>
          <cell r="G8">
            <v>0</v>
          </cell>
          <cell r="H8">
            <v>3630915</v>
          </cell>
          <cell r="I8">
            <v>2082452</v>
          </cell>
          <cell r="J8">
            <v>5713367</v>
          </cell>
          <cell r="K8">
            <v>3178384.15</v>
          </cell>
        </row>
        <row r="9">
          <cell r="F9">
            <v>1847854.93</v>
          </cell>
          <cell r="G9">
            <v>1793.26</v>
          </cell>
          <cell r="H9">
            <v>1849648.19</v>
          </cell>
          <cell r="I9">
            <v>3374</v>
          </cell>
          <cell r="J9">
            <v>1853022.19</v>
          </cell>
          <cell r="K9">
            <v>1765482.29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F11">
            <v>75843.33</v>
          </cell>
          <cell r="G11">
            <v>0</v>
          </cell>
          <cell r="H11">
            <v>75843.33</v>
          </cell>
          <cell r="I11">
            <v>0</v>
          </cell>
          <cell r="J11">
            <v>75843.33</v>
          </cell>
          <cell r="K11">
            <v>34173.22</v>
          </cell>
        </row>
        <row r="12">
          <cell r="F12">
            <v>415112.1</v>
          </cell>
          <cell r="G12">
            <v>0</v>
          </cell>
          <cell r="H12">
            <v>415112.1</v>
          </cell>
          <cell r="I12">
            <v>0</v>
          </cell>
          <cell r="J12">
            <v>415112.1</v>
          </cell>
          <cell r="K12">
            <v>304536.98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242509.65</v>
          </cell>
        </row>
        <row r="14">
          <cell r="F14">
            <v>2633</v>
          </cell>
          <cell r="G14">
            <v>0</v>
          </cell>
          <cell r="H14">
            <v>2633</v>
          </cell>
          <cell r="I14">
            <v>0</v>
          </cell>
          <cell r="J14">
            <v>2633</v>
          </cell>
          <cell r="K14">
            <v>152598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3031.73</v>
          </cell>
        </row>
        <row r="17">
          <cell r="F17">
            <v>12835.63</v>
          </cell>
          <cell r="G17">
            <v>0</v>
          </cell>
          <cell r="H17">
            <v>12835.63</v>
          </cell>
          <cell r="I17">
            <v>0</v>
          </cell>
          <cell r="J17">
            <v>12835.63</v>
          </cell>
          <cell r="K17">
            <v>400444.58</v>
          </cell>
        </row>
        <row r="18">
          <cell r="F18">
            <v>216784.98</v>
          </cell>
          <cell r="G18">
            <v>0</v>
          </cell>
          <cell r="H18">
            <v>216784.98</v>
          </cell>
          <cell r="I18">
            <v>0</v>
          </cell>
          <cell r="J18">
            <v>216784.98</v>
          </cell>
          <cell r="K18">
            <v>131234.68</v>
          </cell>
        </row>
        <row r="19">
          <cell r="F19">
            <v>25088.42</v>
          </cell>
          <cell r="G19">
            <v>0</v>
          </cell>
          <cell r="H19">
            <v>25088.42</v>
          </cell>
          <cell r="I19">
            <v>0</v>
          </cell>
          <cell r="J19">
            <v>25088.42</v>
          </cell>
          <cell r="K19">
            <v>40718.18</v>
          </cell>
        </row>
        <row r="20">
          <cell r="F20">
            <v>708442.37</v>
          </cell>
          <cell r="G20">
            <v>0</v>
          </cell>
          <cell r="H20">
            <v>708442.37</v>
          </cell>
          <cell r="I20">
            <v>0</v>
          </cell>
          <cell r="J20">
            <v>708442.37</v>
          </cell>
          <cell r="K20">
            <v>677957.43</v>
          </cell>
        </row>
        <row r="21">
          <cell r="F21">
            <v>31578.85</v>
          </cell>
          <cell r="G21">
            <v>0</v>
          </cell>
          <cell r="H21">
            <v>31578.85</v>
          </cell>
          <cell r="I21">
            <v>0</v>
          </cell>
          <cell r="J21">
            <v>31578.85</v>
          </cell>
          <cell r="K21">
            <v>0</v>
          </cell>
        </row>
        <row r="22">
          <cell r="F22">
            <v>1273125.69</v>
          </cell>
          <cell r="G22">
            <v>0</v>
          </cell>
          <cell r="H22">
            <v>1273125.69</v>
          </cell>
          <cell r="I22">
            <v>0</v>
          </cell>
          <cell r="J22">
            <v>1273125.69</v>
          </cell>
          <cell r="K22">
            <v>977037.92</v>
          </cell>
        </row>
        <row r="23">
          <cell r="F23">
            <v>64809.04</v>
          </cell>
          <cell r="G23">
            <v>0</v>
          </cell>
          <cell r="H23">
            <v>64809.04</v>
          </cell>
          <cell r="I23">
            <v>0</v>
          </cell>
          <cell r="J23">
            <v>64809.04</v>
          </cell>
          <cell r="K23">
            <v>66822.5</v>
          </cell>
        </row>
        <row r="24">
          <cell r="F24">
            <v>-49909.7</v>
          </cell>
          <cell r="G24">
            <v>0</v>
          </cell>
          <cell r="H24">
            <v>-49909.7</v>
          </cell>
          <cell r="I24">
            <v>0</v>
          </cell>
          <cell r="J24">
            <v>-49909.7</v>
          </cell>
          <cell r="K24">
            <v>54625.27</v>
          </cell>
        </row>
        <row r="25">
          <cell r="F25">
            <v>636477.69999999995</v>
          </cell>
          <cell r="G25">
            <v>0</v>
          </cell>
          <cell r="H25">
            <v>636477.69999999995</v>
          </cell>
          <cell r="I25">
            <v>0</v>
          </cell>
          <cell r="J25">
            <v>636477.69999999995</v>
          </cell>
          <cell r="K25">
            <v>665628.93000000005</v>
          </cell>
        </row>
        <row r="26">
          <cell r="F26">
            <v>207240</v>
          </cell>
          <cell r="G26">
            <v>0</v>
          </cell>
          <cell r="H26">
            <v>207240</v>
          </cell>
          <cell r="I26">
            <v>0</v>
          </cell>
          <cell r="J26">
            <v>207240</v>
          </cell>
          <cell r="K26">
            <v>154807.01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F28">
            <v>439141.1</v>
          </cell>
          <cell r="G28">
            <v>0</v>
          </cell>
          <cell r="H28">
            <v>439141.1</v>
          </cell>
          <cell r="I28">
            <v>23662</v>
          </cell>
          <cell r="J28">
            <v>462803.1</v>
          </cell>
          <cell r="K28">
            <v>441328.87</v>
          </cell>
        </row>
        <row r="29">
          <cell r="F29">
            <v>693335.14</v>
          </cell>
          <cell r="G29">
            <v>0</v>
          </cell>
          <cell r="H29">
            <v>693335.14</v>
          </cell>
          <cell r="I29">
            <v>0</v>
          </cell>
          <cell r="J29">
            <v>693335.14</v>
          </cell>
          <cell r="K29">
            <v>1392924.31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416431.88</v>
          </cell>
          <cell r="J30">
            <v>416431.88</v>
          </cell>
          <cell r="K30">
            <v>0</v>
          </cell>
        </row>
        <row r="31">
          <cell r="F31">
            <v>179750.8</v>
          </cell>
          <cell r="G31">
            <v>0</v>
          </cell>
          <cell r="H31">
            <v>179750.8</v>
          </cell>
          <cell r="I31">
            <v>0</v>
          </cell>
          <cell r="J31">
            <v>179750.8</v>
          </cell>
          <cell r="K31">
            <v>294450.46999999997</v>
          </cell>
        </row>
        <row r="32">
          <cell r="F32">
            <v>172603.86</v>
          </cell>
          <cell r="G32">
            <v>0</v>
          </cell>
          <cell r="H32">
            <v>172603.86</v>
          </cell>
          <cell r="I32">
            <v>0</v>
          </cell>
          <cell r="J32">
            <v>172603.86</v>
          </cell>
          <cell r="K32">
            <v>92218.34</v>
          </cell>
        </row>
        <row r="33">
          <cell r="F33">
            <v>130255.03</v>
          </cell>
          <cell r="G33">
            <v>0</v>
          </cell>
          <cell r="H33">
            <v>130255.03</v>
          </cell>
          <cell r="I33">
            <v>0</v>
          </cell>
          <cell r="J33">
            <v>130255.03</v>
          </cell>
          <cell r="K33">
            <v>106911.41</v>
          </cell>
        </row>
        <row r="34">
          <cell r="F34">
            <v>16002.48</v>
          </cell>
          <cell r="G34">
            <v>0</v>
          </cell>
          <cell r="H34">
            <v>16002.48</v>
          </cell>
          <cell r="I34">
            <v>0</v>
          </cell>
          <cell r="J34">
            <v>16002.48</v>
          </cell>
          <cell r="K34">
            <v>67103.14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2074.15</v>
          </cell>
        </row>
        <row r="36">
          <cell r="F36">
            <v>2500</v>
          </cell>
          <cell r="G36">
            <v>0</v>
          </cell>
          <cell r="H36">
            <v>2500</v>
          </cell>
          <cell r="I36">
            <v>0</v>
          </cell>
          <cell r="J36">
            <v>2500</v>
          </cell>
          <cell r="K36">
            <v>1000</v>
          </cell>
        </row>
        <row r="37">
          <cell r="F37">
            <v>129098.84</v>
          </cell>
          <cell r="G37">
            <v>0</v>
          </cell>
          <cell r="H37">
            <v>129098.84</v>
          </cell>
          <cell r="I37">
            <v>0</v>
          </cell>
          <cell r="J37">
            <v>129098.84</v>
          </cell>
          <cell r="K37">
            <v>35448.58</v>
          </cell>
        </row>
        <row r="38">
          <cell r="F38">
            <v>707723.93</v>
          </cell>
          <cell r="G38">
            <v>0</v>
          </cell>
          <cell r="H38">
            <v>707723.93</v>
          </cell>
          <cell r="I38">
            <v>0</v>
          </cell>
          <cell r="J38">
            <v>707723.93</v>
          </cell>
          <cell r="K38">
            <v>195696.3</v>
          </cell>
        </row>
        <row r="39">
          <cell r="F39">
            <v>0</v>
          </cell>
          <cell r="G39">
            <v>2375702</v>
          </cell>
          <cell r="H39">
            <v>2375702</v>
          </cell>
          <cell r="I39">
            <v>0</v>
          </cell>
          <cell r="J39">
            <v>2375702</v>
          </cell>
          <cell r="K39">
            <v>0</v>
          </cell>
        </row>
        <row r="40">
          <cell r="F40">
            <v>11592958.519999998</v>
          </cell>
          <cell r="G40">
            <v>2377495.2599999998</v>
          </cell>
          <cell r="H40">
            <v>13970453.779999997</v>
          </cell>
          <cell r="I40">
            <v>2521183.88</v>
          </cell>
          <cell r="J40">
            <v>16491637.659999998</v>
          </cell>
          <cell r="K40">
            <v>11646193.9</v>
          </cell>
        </row>
        <row r="41">
          <cell r="F41">
            <v>11592958.519999998</v>
          </cell>
          <cell r="G41">
            <v>2377495.2599999998</v>
          </cell>
          <cell r="H41">
            <v>13970453.779999997</v>
          </cell>
          <cell r="I41">
            <v>2521183.88</v>
          </cell>
          <cell r="J41">
            <v>16491637.659999998</v>
          </cell>
          <cell r="K41">
            <v>11646193.9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Gastos Dic"/>
      <sheetName val="Detalle Gastos Ene-Ago 03"/>
      <sheetName val="Cuota Afiliación (2)"/>
      <sheetName val="Detalle Gastos Ene02-Dic02"/>
      <sheetName val="Detalle gastos Sep01-Ago02"/>
      <sheetName val="Cálculo G. Sueldos Ene-Dic02"/>
      <sheetName val="Cálculo Sueldos Sep02-Ago03"/>
      <sheetName val="Cuota Afiliación"/>
      <sheetName val="MMA"/>
      <sheetName val="Análisis de gastos"/>
      <sheetName val="XREF"/>
      <sheetName val="Tickmarks"/>
      <sheetName val="Tick2002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</sheetNames>
    <sheetDataSet>
      <sheetData sheetId="0" refreshError="1"/>
      <sheetData sheetId="1" refreshError="1"/>
      <sheetData sheetId="2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NEC"/>
      <sheetName val="PLANTAS FASB"/>
      <sheetName val="ING. VEG NEC"/>
      <sheetName val="VEG. $ NEC"/>
      <sheetName val="ING.VEG.FASB"/>
      <sheetName val="VEG $ FASB"/>
      <sheetName val="AMORT. A VEGET.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octubre"/>
      <sheetName val="NOVIEMBRE"/>
      <sheetName val="DICIEMBRE"/>
    </sheetNames>
    <sheetDataSet>
      <sheetData sheetId="0">
        <row r="1">
          <cell r="A1" t="str">
            <v>cod_cta</v>
          </cell>
        </row>
      </sheetData>
      <sheetData sheetId="1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padre</v>
          </cell>
          <cell r="E1" t="str">
            <v>compute_0009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 t="str">
            <v>101010000</v>
          </cell>
          <cell r="E2">
            <v>1280</v>
          </cell>
          <cell r="F2" t="str">
            <v>D</v>
          </cell>
          <cell r="G2">
            <v>1280</v>
          </cell>
          <cell r="H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 t="str">
            <v>101010000</v>
          </cell>
          <cell r="E3">
            <v>19734.52</v>
          </cell>
          <cell r="F3" t="str">
            <v>D</v>
          </cell>
          <cell r="G3">
            <v>19734.52</v>
          </cell>
          <cell r="H3">
            <v>19734.52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 t="str">
            <v>101020000</v>
          </cell>
          <cell r="E4">
            <v>5192.97</v>
          </cell>
          <cell r="F4" t="str">
            <v>D</v>
          </cell>
          <cell r="G4">
            <v>5192.97</v>
          </cell>
          <cell r="H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 t="str">
            <v>101010000</v>
          </cell>
          <cell r="E5">
            <v>2364</v>
          </cell>
          <cell r="F5" t="str">
            <v>D</v>
          </cell>
          <cell r="G5">
            <v>2364</v>
          </cell>
          <cell r="H5">
            <v>2364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 t="str">
            <v>101030000</v>
          </cell>
          <cell r="E6">
            <v>1989276.55</v>
          </cell>
          <cell r="F6" t="str">
            <v>D</v>
          </cell>
          <cell r="G6">
            <v>1989276.55</v>
          </cell>
          <cell r="H6">
            <v>1989276.55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 t="str">
            <v>101030000</v>
          </cell>
          <cell r="E7">
            <v>135241.04999999999</v>
          </cell>
          <cell r="F7" t="str">
            <v>D</v>
          </cell>
          <cell r="G7">
            <v>135241.04999999999</v>
          </cell>
          <cell r="H7">
            <v>135241.04999999999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 t="str">
            <v>101030000</v>
          </cell>
          <cell r="E8">
            <v>-4426.1099999999997</v>
          </cell>
          <cell r="F8" t="str">
            <v>D</v>
          </cell>
          <cell r="G8">
            <v>-4426.1099999999997</v>
          </cell>
          <cell r="H8">
            <v>-4426.1099999999997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 t="str">
            <v>101030000</v>
          </cell>
          <cell r="E9">
            <v>-17488.75</v>
          </cell>
          <cell r="F9" t="str">
            <v>D</v>
          </cell>
          <cell r="G9">
            <v>-17488.75</v>
          </cell>
          <cell r="H9">
            <v>-17488.75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 t="str">
            <v>101040000</v>
          </cell>
          <cell r="E10">
            <v>52594.52</v>
          </cell>
          <cell r="F10" t="str">
            <v>D</v>
          </cell>
          <cell r="G10">
            <v>52594.52</v>
          </cell>
          <cell r="H10">
            <v>52594.52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 t="str">
            <v>101050000</v>
          </cell>
          <cell r="E11">
            <v>59647.3</v>
          </cell>
          <cell r="F11" t="str">
            <v>D</v>
          </cell>
          <cell r="G11">
            <v>59647.3</v>
          </cell>
          <cell r="H11">
            <v>59647.3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 t="str">
            <v>101060000</v>
          </cell>
          <cell r="E12">
            <v>345727.64</v>
          </cell>
          <cell r="F12" t="str">
            <v>D</v>
          </cell>
          <cell r="G12">
            <v>345727.64</v>
          </cell>
          <cell r="H12">
            <v>345727.64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 t="str">
            <v>101060000</v>
          </cell>
          <cell r="E13">
            <v>202261.56</v>
          </cell>
          <cell r="F13" t="str">
            <v>D</v>
          </cell>
          <cell r="G13">
            <v>202261.56</v>
          </cell>
          <cell r="H13">
            <v>202261.56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 t="str">
            <v>101060000</v>
          </cell>
          <cell r="E14">
            <v>137499.74</v>
          </cell>
          <cell r="F14" t="str">
            <v>D</v>
          </cell>
          <cell r="G14">
            <v>137499.74</v>
          </cell>
          <cell r="H14">
            <v>137499.74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 t="str">
            <v>101060000</v>
          </cell>
          <cell r="E15">
            <v>93.62</v>
          </cell>
          <cell r="F15" t="str">
            <v>D</v>
          </cell>
          <cell r="G15">
            <v>93.62</v>
          </cell>
          <cell r="H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 t="str">
            <v>101060000</v>
          </cell>
          <cell r="E16">
            <v>-49679.5</v>
          </cell>
          <cell r="F16" t="str">
            <v>D</v>
          </cell>
          <cell r="G16">
            <v>-49679.5</v>
          </cell>
          <cell r="H16">
            <v>-49679.5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 t="str">
            <v>101070000</v>
          </cell>
          <cell r="E17">
            <v>194028.9388</v>
          </cell>
          <cell r="F17" t="str">
            <v>D</v>
          </cell>
          <cell r="G17">
            <v>194028.9388</v>
          </cell>
          <cell r="H17">
            <v>194028.9388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 t="str">
            <v>101070000</v>
          </cell>
          <cell r="E18">
            <v>89745.23</v>
          </cell>
          <cell r="F18" t="str">
            <v>D</v>
          </cell>
          <cell r="G18">
            <v>89745.23</v>
          </cell>
          <cell r="H18">
            <v>89745.23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 t="str">
            <v>102010000</v>
          </cell>
          <cell r="E19">
            <v>783927.26</v>
          </cell>
          <cell r="F19" t="str">
            <v>D</v>
          </cell>
          <cell r="G19">
            <v>783927.26</v>
          </cell>
          <cell r="H19">
            <v>783927.26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 t="str">
            <v>102010000</v>
          </cell>
          <cell r="E20">
            <v>111304.28</v>
          </cell>
          <cell r="F20" t="str">
            <v>D</v>
          </cell>
          <cell r="G20">
            <v>111304.28</v>
          </cell>
          <cell r="H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 t="str">
            <v>102010000</v>
          </cell>
          <cell r="E21">
            <v>-43814.43</v>
          </cell>
          <cell r="F21" t="str">
            <v>D</v>
          </cell>
          <cell r="G21">
            <v>-43814.43</v>
          </cell>
          <cell r="H21">
            <v>-43814.43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 t="str">
            <v>102010000</v>
          </cell>
          <cell r="E22">
            <v>-76463.58</v>
          </cell>
          <cell r="F22" t="str">
            <v>D</v>
          </cell>
          <cell r="G22">
            <v>-76463.58</v>
          </cell>
          <cell r="H22">
            <v>-76463.58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 t="str">
            <v>103010000</v>
          </cell>
          <cell r="E23">
            <v>13117.34</v>
          </cell>
          <cell r="F23" t="str">
            <v>D</v>
          </cell>
          <cell r="G23">
            <v>13117.34</v>
          </cell>
          <cell r="H23">
            <v>13117.34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 t="str">
            <v>103010000</v>
          </cell>
          <cell r="E24">
            <v>200.43</v>
          </cell>
          <cell r="F24" t="str">
            <v>D</v>
          </cell>
          <cell r="G24">
            <v>200.43</v>
          </cell>
          <cell r="H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 t="str">
            <v>103020000</v>
          </cell>
          <cell r="E25">
            <v>50192.42</v>
          </cell>
          <cell r="F25" t="str">
            <v>D</v>
          </cell>
          <cell r="G25">
            <v>50192.42</v>
          </cell>
          <cell r="H25">
            <v>50192.42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 t="str">
            <v>103020000</v>
          </cell>
          <cell r="E26">
            <v>22940.54</v>
          </cell>
          <cell r="F26" t="str">
            <v>D</v>
          </cell>
          <cell r="G26">
            <v>22940.54</v>
          </cell>
          <cell r="H26">
            <v>22940.54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 t="str">
            <v>201010000</v>
          </cell>
          <cell r="E27">
            <v>-0.28000000000000003</v>
          </cell>
          <cell r="F27" t="str">
            <v>C</v>
          </cell>
          <cell r="G27">
            <v>0.28000000000000003</v>
          </cell>
          <cell r="H27">
            <v>0.28000000000000003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 t="str">
            <v>201010000</v>
          </cell>
          <cell r="E28">
            <v>474131.24</v>
          </cell>
          <cell r="F28" t="str">
            <v>C</v>
          </cell>
          <cell r="G28">
            <v>-474131.24</v>
          </cell>
          <cell r="H28">
            <v>-474131.24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 t="str">
            <v>201010000</v>
          </cell>
          <cell r="E29">
            <v>882228.66</v>
          </cell>
          <cell r="F29" t="str">
            <v>C</v>
          </cell>
          <cell r="G29">
            <v>-882228.66</v>
          </cell>
          <cell r="H29">
            <v>-882228.66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 t="str">
            <v>201020000</v>
          </cell>
          <cell r="E30">
            <v>481935.81880000001</v>
          </cell>
          <cell r="F30" t="str">
            <v>C</v>
          </cell>
          <cell r="G30">
            <v>-481935.81880000001</v>
          </cell>
          <cell r="H30">
            <v>-481935.81880000001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 t="str">
            <v>201020000</v>
          </cell>
          <cell r="E31">
            <v>176225.84</v>
          </cell>
          <cell r="F31" t="str">
            <v>C</v>
          </cell>
          <cell r="G31">
            <v>-176225.84</v>
          </cell>
          <cell r="H31">
            <v>-176225.84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 t="str">
            <v>201020000</v>
          </cell>
          <cell r="E32">
            <v>53113.22</v>
          </cell>
          <cell r="F32" t="str">
            <v>C</v>
          </cell>
          <cell r="G32">
            <v>-53113.22</v>
          </cell>
          <cell r="H32">
            <v>-53113.22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 t="str">
            <v>201030000</v>
          </cell>
          <cell r="E33">
            <v>38595.11</v>
          </cell>
          <cell r="F33" t="str">
            <v>C</v>
          </cell>
          <cell r="G33">
            <v>-38595.11</v>
          </cell>
          <cell r="H33">
            <v>-38595.11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 t="str">
            <v>201030000</v>
          </cell>
          <cell r="E34">
            <v>23213.8</v>
          </cell>
          <cell r="F34" t="str">
            <v>C</v>
          </cell>
          <cell r="G34">
            <v>-23213.8</v>
          </cell>
          <cell r="H34">
            <v>-23213.8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 t="str">
            <v>201030000</v>
          </cell>
          <cell r="E35">
            <v>153.79</v>
          </cell>
          <cell r="F35" t="str">
            <v>C</v>
          </cell>
          <cell r="G35">
            <v>-153.79</v>
          </cell>
          <cell r="H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 t="str">
            <v>201040000</v>
          </cell>
          <cell r="E36">
            <v>827189</v>
          </cell>
          <cell r="F36" t="str">
            <v>C</v>
          </cell>
          <cell r="G36">
            <v>-827189</v>
          </cell>
          <cell r="H36">
            <v>-827189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 t="str">
            <v>201040000</v>
          </cell>
          <cell r="E37">
            <v>4600.3500000000004</v>
          </cell>
          <cell r="F37" t="str">
            <v>C</v>
          </cell>
          <cell r="G37">
            <v>-4600.3500000000004</v>
          </cell>
          <cell r="H37">
            <v>-4600.3500000000004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 t="str">
            <v>201040000</v>
          </cell>
          <cell r="E38">
            <v>3064.1</v>
          </cell>
          <cell r="F38" t="str">
            <v>C</v>
          </cell>
          <cell r="G38">
            <v>-3064.1</v>
          </cell>
          <cell r="H38">
            <v>-3064.1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 t="str">
            <v>201050000</v>
          </cell>
          <cell r="E39">
            <v>32186.41</v>
          </cell>
          <cell r="F39" t="str">
            <v>C</v>
          </cell>
          <cell r="G39">
            <v>-32186.41</v>
          </cell>
          <cell r="H39">
            <v>-32186.41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 t="str">
            <v>201050000</v>
          </cell>
          <cell r="E40">
            <v>6371.63</v>
          </cell>
          <cell r="F40" t="str">
            <v>C</v>
          </cell>
          <cell r="G40">
            <v>-6371.63</v>
          </cell>
          <cell r="H40">
            <v>-6371.63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 t="str">
            <v>201050000</v>
          </cell>
          <cell r="E41">
            <v>8629.9240000000009</v>
          </cell>
          <cell r="F41" t="str">
            <v>C</v>
          </cell>
          <cell r="G41">
            <v>-8629.9240000000009</v>
          </cell>
          <cell r="H41">
            <v>-8629.9240000000009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 t="str">
            <v>201060000</v>
          </cell>
          <cell r="E42">
            <v>578.07000000000005</v>
          </cell>
          <cell r="F42" t="str">
            <v>C</v>
          </cell>
          <cell r="G42">
            <v>-578.07000000000005</v>
          </cell>
          <cell r="H42">
            <v>-578.07000000000005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 t="str">
            <v>201060000</v>
          </cell>
          <cell r="E43">
            <v>79550.02</v>
          </cell>
          <cell r="F43" t="str">
            <v>C</v>
          </cell>
          <cell r="G43">
            <v>-79550.02</v>
          </cell>
          <cell r="H43">
            <v>-79550.02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 t="str">
            <v>201060000</v>
          </cell>
          <cell r="E44">
            <v>78534</v>
          </cell>
          <cell r="F44" t="str">
            <v>C</v>
          </cell>
          <cell r="G44">
            <v>-78534</v>
          </cell>
          <cell r="H44">
            <v>-78534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 t="str">
            <v>201060000</v>
          </cell>
          <cell r="E45">
            <v>12697.57</v>
          </cell>
          <cell r="F45" t="str">
            <v>C</v>
          </cell>
          <cell r="G45">
            <v>-12697.57</v>
          </cell>
          <cell r="H45">
            <v>-12697.57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 t="str">
            <v>301010000</v>
          </cell>
          <cell r="E46">
            <v>424640</v>
          </cell>
          <cell r="F46" t="str">
            <v>C</v>
          </cell>
          <cell r="G46">
            <v>-424640</v>
          </cell>
          <cell r="H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 t="str">
            <v>301010000</v>
          </cell>
          <cell r="E47">
            <v>342021.54</v>
          </cell>
          <cell r="F47" t="str">
            <v>C</v>
          </cell>
          <cell r="G47">
            <v>-342021.54</v>
          </cell>
          <cell r="H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 t="str">
            <v>301010000</v>
          </cell>
          <cell r="E48">
            <v>-175239.93</v>
          </cell>
          <cell r="F48" t="str">
            <v>C</v>
          </cell>
          <cell r="G48">
            <v>175239.93</v>
          </cell>
          <cell r="H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 t="str">
            <v>301010000</v>
          </cell>
          <cell r="E49">
            <v>41579</v>
          </cell>
          <cell r="F49" t="str">
            <v>C</v>
          </cell>
          <cell r="G49">
            <v>-41579</v>
          </cell>
          <cell r="H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 t="str">
            <v>301010000</v>
          </cell>
          <cell r="E50">
            <v>208498.65599999999</v>
          </cell>
          <cell r="F50" t="str">
            <v>C</v>
          </cell>
          <cell r="G50">
            <v>-208498.65599999999</v>
          </cell>
          <cell r="H50">
            <v>-208498.65599999999</v>
          </cell>
        </row>
      </sheetData>
      <sheetData sheetId="2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compute_0009</v>
          </cell>
          <cell r="E1" t="str">
            <v>compute_0014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1280</v>
          </cell>
          <cell r="E2" t="str">
            <v>D</v>
          </cell>
          <cell r="F2">
            <v>1280</v>
          </cell>
          <cell r="G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103713.8838</v>
          </cell>
          <cell r="E3" t="str">
            <v>D</v>
          </cell>
          <cell r="F3">
            <v>103713.8838</v>
          </cell>
          <cell r="G3">
            <v>103713.8838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3714</v>
          </cell>
          <cell r="E5" t="str">
            <v>D</v>
          </cell>
          <cell r="F5">
            <v>3714</v>
          </cell>
          <cell r="G5">
            <v>3714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2127488.64</v>
          </cell>
          <cell r="E6" t="str">
            <v>D</v>
          </cell>
          <cell r="F6">
            <v>2127488.64</v>
          </cell>
          <cell r="G6">
            <v>2127488.64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150881.01999999999</v>
          </cell>
          <cell r="E7" t="str">
            <v>D</v>
          </cell>
          <cell r="F7">
            <v>150881.01999999999</v>
          </cell>
          <cell r="G7">
            <v>150881.01999999999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11328.2</v>
          </cell>
          <cell r="E8" t="str">
            <v>D</v>
          </cell>
          <cell r="F8">
            <v>11328.2</v>
          </cell>
          <cell r="G8">
            <v>11328.2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-18420.97</v>
          </cell>
          <cell r="E9" t="str">
            <v>D</v>
          </cell>
          <cell r="F9">
            <v>-18420.97</v>
          </cell>
          <cell r="G9">
            <v>-18420.97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59460.46</v>
          </cell>
          <cell r="E10" t="str">
            <v>D</v>
          </cell>
          <cell r="F10">
            <v>59460.46</v>
          </cell>
          <cell r="G10">
            <v>59460.46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64925.89</v>
          </cell>
          <cell r="E11" t="str">
            <v>D</v>
          </cell>
          <cell r="F11">
            <v>64925.89</v>
          </cell>
          <cell r="G11">
            <v>64925.89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347244.2</v>
          </cell>
          <cell r="E12" t="str">
            <v>D</v>
          </cell>
          <cell r="F12">
            <v>347244.2</v>
          </cell>
          <cell r="G12">
            <v>347244.2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240784.46</v>
          </cell>
          <cell r="E13" t="str">
            <v>D</v>
          </cell>
          <cell r="F13">
            <v>240784.46</v>
          </cell>
          <cell r="G13">
            <v>240784.46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131299.81</v>
          </cell>
          <cell r="E14" t="str">
            <v>D</v>
          </cell>
          <cell r="F14">
            <v>131299.81</v>
          </cell>
          <cell r="G14">
            <v>131299.81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93.62</v>
          </cell>
          <cell r="E15" t="str">
            <v>D</v>
          </cell>
          <cell r="F15">
            <v>93.62</v>
          </cell>
          <cell r="G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-50977.89</v>
          </cell>
          <cell r="E16" t="str">
            <v>D</v>
          </cell>
          <cell r="F16">
            <v>-50977.89</v>
          </cell>
          <cell r="G16">
            <v>-50977.89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258285.9344</v>
          </cell>
          <cell r="E17" t="str">
            <v>D</v>
          </cell>
          <cell r="F17">
            <v>258285.9344</v>
          </cell>
          <cell r="G17">
            <v>258285.9344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114949.55</v>
          </cell>
          <cell r="E18" t="str">
            <v>D</v>
          </cell>
          <cell r="F18">
            <v>114949.55</v>
          </cell>
          <cell r="G18">
            <v>114949.55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809480.31</v>
          </cell>
          <cell r="E19" t="str">
            <v>D</v>
          </cell>
          <cell r="F19">
            <v>809480.31</v>
          </cell>
          <cell r="G19">
            <v>809480.31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-47579.27</v>
          </cell>
          <cell r="E21" t="str">
            <v>D</v>
          </cell>
          <cell r="F21">
            <v>-47579.27</v>
          </cell>
          <cell r="G21">
            <v>-47579.27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-79083.039999999994</v>
          </cell>
          <cell r="E22" t="str">
            <v>D</v>
          </cell>
          <cell r="F22">
            <v>-79083.039999999994</v>
          </cell>
          <cell r="G22">
            <v>-79083.039999999994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30361.31</v>
          </cell>
          <cell r="E25" t="str">
            <v>D</v>
          </cell>
          <cell r="F25">
            <v>30361.31</v>
          </cell>
          <cell r="G25">
            <v>30361.31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699516.74</v>
          </cell>
          <cell r="E28" t="str">
            <v>C</v>
          </cell>
          <cell r="F28">
            <v>-699516.74</v>
          </cell>
          <cell r="G28">
            <v>-699516.74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823895.33</v>
          </cell>
          <cell r="E29" t="str">
            <v>C</v>
          </cell>
          <cell r="F29">
            <v>-823895.33</v>
          </cell>
          <cell r="G29">
            <v>-823895.33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485912.02639999997</v>
          </cell>
          <cell r="E30" t="str">
            <v>C</v>
          </cell>
          <cell r="F30">
            <v>-485912.02639999997</v>
          </cell>
          <cell r="G30">
            <v>-485912.02639999997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39323.9</v>
          </cell>
          <cell r="E32" t="str">
            <v>C</v>
          </cell>
          <cell r="F32">
            <v>-39323.9</v>
          </cell>
          <cell r="G32">
            <v>-39323.9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842143.04</v>
          </cell>
          <cell r="E36" t="str">
            <v>C</v>
          </cell>
          <cell r="F36">
            <v>-842143.04</v>
          </cell>
          <cell r="G36">
            <v>-842143.04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3758.93</v>
          </cell>
          <cell r="E37" t="str">
            <v>C</v>
          </cell>
          <cell r="F37">
            <v>-3758.93</v>
          </cell>
          <cell r="G37">
            <v>-3758.93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2713.38</v>
          </cell>
          <cell r="E38" t="str">
            <v>C</v>
          </cell>
          <cell r="F38">
            <v>-2713.38</v>
          </cell>
          <cell r="G38">
            <v>-2713.38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11589.28</v>
          </cell>
          <cell r="E39" t="str">
            <v>C</v>
          </cell>
          <cell r="F39">
            <v>-11589.28</v>
          </cell>
          <cell r="G39">
            <v>-11589.28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2822.93</v>
          </cell>
          <cell r="E40" t="str">
            <v>C</v>
          </cell>
          <cell r="F40">
            <v>-2822.93</v>
          </cell>
          <cell r="G40">
            <v>-2822.93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10505.074000000001</v>
          </cell>
          <cell r="E41" t="str">
            <v>C</v>
          </cell>
          <cell r="F41">
            <v>-10505.074000000001</v>
          </cell>
          <cell r="G41">
            <v>-10505.074000000001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24732.43</v>
          </cell>
          <cell r="E42" t="str">
            <v>C</v>
          </cell>
          <cell r="F42">
            <v>-24732.43</v>
          </cell>
          <cell r="G42">
            <v>-24732.43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87690.15</v>
          </cell>
          <cell r="E43" t="str">
            <v>C</v>
          </cell>
          <cell r="F43">
            <v>-87690.15</v>
          </cell>
          <cell r="G43">
            <v>-87690.15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87548.67</v>
          </cell>
          <cell r="E44" t="str">
            <v>C</v>
          </cell>
          <cell r="F44">
            <v>-87548.67</v>
          </cell>
          <cell r="G44">
            <v>-87548.67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>
            <v>23156.35</v>
          </cell>
          <cell r="E45" t="str">
            <v>C</v>
          </cell>
          <cell r="F45">
            <v>-23156.35</v>
          </cell>
          <cell r="G45">
            <v>-23156.35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>
            <v>424640</v>
          </cell>
          <cell r="E46" t="str">
            <v>C</v>
          </cell>
          <cell r="F46">
            <v>-424640</v>
          </cell>
          <cell r="G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>
            <v>342021.54</v>
          </cell>
          <cell r="E47" t="str">
            <v>C</v>
          </cell>
          <cell r="F47">
            <v>-342021.54</v>
          </cell>
          <cell r="G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>
            <v>-175239.93</v>
          </cell>
          <cell r="E48" t="str">
            <v>C</v>
          </cell>
          <cell r="F48">
            <v>175239.93</v>
          </cell>
          <cell r="G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>
            <v>41579</v>
          </cell>
          <cell r="E49" t="str">
            <v>C</v>
          </cell>
          <cell r="F49">
            <v>-41579</v>
          </cell>
          <cell r="G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</sheetData>
      <sheetData sheetId="3">
        <row r="1">
          <cell r="A1" t="str">
            <v>cod_cta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1680</v>
          </cell>
          <cell r="E2" t="str">
            <v>D</v>
          </cell>
          <cell r="F2">
            <v>1680</v>
          </cell>
          <cell r="G2">
            <v>1680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111406.9538</v>
          </cell>
          <cell r="E3" t="str">
            <v>D</v>
          </cell>
          <cell r="F3">
            <v>111406.9538</v>
          </cell>
          <cell r="G3">
            <v>111406.9538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2060</v>
          </cell>
          <cell r="E5" t="str">
            <v>D</v>
          </cell>
          <cell r="F5">
            <v>2060</v>
          </cell>
          <cell r="G5">
            <v>2060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2189856.36</v>
          </cell>
          <cell r="E6" t="str">
            <v>D</v>
          </cell>
          <cell r="F6">
            <v>2189856.36</v>
          </cell>
          <cell r="G6">
            <v>2189856.36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146141.20000000001</v>
          </cell>
          <cell r="E7" t="str">
            <v>D</v>
          </cell>
          <cell r="F7">
            <v>146141.20000000001</v>
          </cell>
          <cell r="G7">
            <v>146141.20000000001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-51801.279999999999</v>
          </cell>
          <cell r="E8" t="str">
            <v>D</v>
          </cell>
          <cell r="F8">
            <v>-51801.279999999999</v>
          </cell>
          <cell r="G8">
            <v>-51801.279999999999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-16531.39</v>
          </cell>
          <cell r="E9" t="str">
            <v>D</v>
          </cell>
          <cell r="F9">
            <v>-16531.39</v>
          </cell>
          <cell r="G9">
            <v>-16531.39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47785.06</v>
          </cell>
          <cell r="E10" t="str">
            <v>D</v>
          </cell>
          <cell r="F10">
            <v>47785.06</v>
          </cell>
          <cell r="G10">
            <v>47785.06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69653.279999999999</v>
          </cell>
          <cell r="E11" t="str">
            <v>D</v>
          </cell>
          <cell r="F11">
            <v>69653.279999999999</v>
          </cell>
          <cell r="G11">
            <v>69653.279999999999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346043.02</v>
          </cell>
          <cell r="E12" t="str">
            <v>D</v>
          </cell>
          <cell r="F12">
            <v>346043.02</v>
          </cell>
          <cell r="G12">
            <v>346043.02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178240.98</v>
          </cell>
          <cell r="E13" t="str">
            <v>D</v>
          </cell>
          <cell r="F13">
            <v>178240.98</v>
          </cell>
          <cell r="G13">
            <v>178240.98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114999.54</v>
          </cell>
          <cell r="E14" t="str">
            <v>D</v>
          </cell>
          <cell r="F14">
            <v>114999.54</v>
          </cell>
          <cell r="G14">
            <v>114999.54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86.26</v>
          </cell>
          <cell r="E15" t="str">
            <v>D</v>
          </cell>
          <cell r="F15">
            <v>86.26</v>
          </cell>
          <cell r="G15">
            <v>86.26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-35304.26</v>
          </cell>
          <cell r="E16" t="str">
            <v>D</v>
          </cell>
          <cell r="F16">
            <v>-35304.26</v>
          </cell>
          <cell r="G16">
            <v>-35304.26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267838.57059999998</v>
          </cell>
          <cell r="E17" t="str">
            <v>D</v>
          </cell>
          <cell r="F17">
            <v>267838.57059999998</v>
          </cell>
          <cell r="G17">
            <v>267838.57059999998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122766.6</v>
          </cell>
          <cell r="E18" t="str">
            <v>D</v>
          </cell>
          <cell r="F18">
            <v>122766.6</v>
          </cell>
          <cell r="G18">
            <v>122766.6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811824.31</v>
          </cell>
          <cell r="E19" t="str">
            <v>D</v>
          </cell>
          <cell r="F19">
            <v>811824.31</v>
          </cell>
          <cell r="G19">
            <v>811824.31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-49461.69</v>
          </cell>
          <cell r="E21" t="str">
            <v>D</v>
          </cell>
          <cell r="F21">
            <v>-49461.69</v>
          </cell>
          <cell r="G21">
            <v>-49461.69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-80392.77</v>
          </cell>
          <cell r="E22" t="str">
            <v>D</v>
          </cell>
          <cell r="F22">
            <v>-80392.77</v>
          </cell>
          <cell r="G22">
            <v>-80392.77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47248.27</v>
          </cell>
          <cell r="E25" t="str">
            <v>D</v>
          </cell>
          <cell r="F25">
            <v>47248.27</v>
          </cell>
          <cell r="G25">
            <v>47248.27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599614.92000000004</v>
          </cell>
          <cell r="E28" t="str">
            <v>C</v>
          </cell>
          <cell r="F28">
            <v>-599614.92000000004</v>
          </cell>
          <cell r="G28">
            <v>-599614.92000000004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810822.7</v>
          </cell>
          <cell r="E29" t="str">
            <v>C</v>
          </cell>
          <cell r="F29">
            <v>-810822.7</v>
          </cell>
          <cell r="G29">
            <v>-810822.7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628745.34259999997</v>
          </cell>
          <cell r="E30" t="str">
            <v>C</v>
          </cell>
          <cell r="F30">
            <v>-628745.34259999997</v>
          </cell>
          <cell r="G30">
            <v>-628745.34259999997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37816.33</v>
          </cell>
          <cell r="E32" t="str">
            <v>C</v>
          </cell>
          <cell r="F32">
            <v>-37816.33</v>
          </cell>
          <cell r="G32">
            <v>-37816.33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808337.53</v>
          </cell>
          <cell r="E36" t="str">
            <v>C</v>
          </cell>
          <cell r="F36">
            <v>-808337.53</v>
          </cell>
          <cell r="G36">
            <v>-808337.53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3947.54</v>
          </cell>
          <cell r="E37" t="str">
            <v>C</v>
          </cell>
          <cell r="F37">
            <v>-3947.54</v>
          </cell>
          <cell r="G37">
            <v>-3947.54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2695.14</v>
          </cell>
          <cell r="E38" t="str">
            <v>C</v>
          </cell>
          <cell r="F38">
            <v>-2695.14</v>
          </cell>
          <cell r="G38">
            <v>-2695.14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24266.43</v>
          </cell>
          <cell r="E39" t="str">
            <v>C</v>
          </cell>
          <cell r="F39">
            <v>-24266.43</v>
          </cell>
          <cell r="G39">
            <v>-24266.43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7141.72</v>
          </cell>
          <cell r="E40" t="str">
            <v>C</v>
          </cell>
          <cell r="F40">
            <v>-7141.72</v>
          </cell>
          <cell r="G40">
            <v>-7141.72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9889.4740000000002</v>
          </cell>
          <cell r="E41" t="str">
            <v>C</v>
          </cell>
          <cell r="F41">
            <v>-9889.4740000000002</v>
          </cell>
          <cell r="G41">
            <v>-9889.4740000000002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568.65</v>
          </cell>
          <cell r="E42" t="str">
            <v>C</v>
          </cell>
          <cell r="F42">
            <v>-568.65</v>
          </cell>
          <cell r="G42">
            <v>-568.65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68680.45</v>
          </cell>
          <cell r="E43" t="str">
            <v>C</v>
          </cell>
          <cell r="F43">
            <v>-68680.45</v>
          </cell>
          <cell r="G43">
            <v>-68680.45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91082.74</v>
          </cell>
          <cell r="E44" t="str">
            <v>C</v>
          </cell>
          <cell r="F44">
            <v>-91082.74</v>
          </cell>
          <cell r="G44">
            <v>-91082.74</v>
          </cell>
        </row>
        <row r="45">
          <cell r="A45" t="str">
            <v>301010100</v>
          </cell>
          <cell r="B45" t="str">
            <v>CAPITAL SOCIAL</v>
          </cell>
          <cell r="C45" t="str">
            <v>4</v>
          </cell>
          <cell r="D45">
            <v>31424</v>
          </cell>
          <cell r="E45" t="str">
            <v>C</v>
          </cell>
          <cell r="F45">
            <v>-424640</v>
          </cell>
          <cell r="G45">
            <v>-424640</v>
          </cell>
        </row>
        <row r="46">
          <cell r="A46" t="str">
            <v>301010200</v>
          </cell>
          <cell r="B46" t="str">
            <v>RESERVAS</v>
          </cell>
          <cell r="C46" t="str">
            <v>4</v>
          </cell>
          <cell r="D46">
            <v>342021.54</v>
          </cell>
          <cell r="E46" t="str">
            <v>C</v>
          </cell>
          <cell r="F46">
            <v>-342021.54</v>
          </cell>
          <cell r="G46">
            <v>-342021.54</v>
          </cell>
        </row>
        <row r="47">
          <cell r="A47" t="str">
            <v>301010300</v>
          </cell>
          <cell r="B47" t="str">
            <v>REEXPRESION MONETARIA</v>
          </cell>
          <cell r="C47" t="str">
            <v>4</v>
          </cell>
          <cell r="D47">
            <v>-175239.93</v>
          </cell>
          <cell r="E47" t="str">
            <v>C</v>
          </cell>
          <cell r="F47">
            <v>175239.93</v>
          </cell>
          <cell r="G47">
            <v>175239.93</v>
          </cell>
        </row>
        <row r="48">
          <cell r="A48" t="str">
            <v>301010400</v>
          </cell>
          <cell r="B48" t="str">
            <v>UTILIDADES RETENIDAS</v>
          </cell>
          <cell r="C48" t="str">
            <v>4</v>
          </cell>
          <cell r="D48">
            <v>41579</v>
          </cell>
          <cell r="E48" t="str">
            <v>C</v>
          </cell>
          <cell r="F48">
            <v>-41579</v>
          </cell>
          <cell r="G48">
            <v>-41579</v>
          </cell>
        </row>
        <row r="49">
          <cell r="A49" t="str">
            <v>301010500</v>
          </cell>
          <cell r="B49" t="str">
            <v>UTILIDADES DEL EJERCICIO</v>
          </cell>
          <cell r="C49" t="str">
            <v>4</v>
          </cell>
          <cell r="D49">
            <v>255581.9798</v>
          </cell>
          <cell r="E49" t="str">
            <v>C</v>
          </cell>
          <cell r="F49">
            <v>-255581.9798</v>
          </cell>
          <cell r="G49">
            <v>-255581.9798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  <row r="51">
          <cell r="F5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talle Gtos."/>
      <sheetName val="Detalle de Sueldos y Salarios"/>
      <sheetName val="MMAgastos Final"/>
      <sheetName val="APT Gastos"/>
      <sheetName val="Exportaciones"/>
      <sheetName val="Trabajo prestado"/>
      <sheetName val="Límite"/>
      <sheetName val="Tabla del Limite"/>
      <sheetName val="XREF"/>
      <sheetName val="Tickmark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"/>
      <sheetName val="Tickmarks"/>
      <sheetName val="XREF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01"/>
      <sheetName val="A.02"/>
      <sheetName val="A_01"/>
    </sheetNames>
    <sheetDataSet>
      <sheetData sheetId="0">
        <row r="50">
          <cell r="K50" t="str">
            <v>Carta a la Gerencia</v>
          </cell>
        </row>
        <row r="51">
          <cell r="K51" t="str">
            <v>Opinión de Auditoría</v>
          </cell>
        </row>
        <row r="52">
          <cell r="K52" t="str">
            <v>Carta a la Gerencia y Opinión de Auditoría</v>
          </cell>
        </row>
        <row r="53">
          <cell r="K53" t="str">
            <v>No Aplica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ía"/>
      <sheetName val="SA Procedures"/>
      <sheetName val="Expectation"/>
      <sheetName val="Explanation"/>
      <sheetName val="Threshold Table"/>
      <sheetName val="Tickmarks"/>
      <sheetName val="Guidance"/>
      <sheetName val="Overview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Guidance Perform SA Procedures"/>
      <sheetName val="Examples Develop An Expectation"/>
      <sheetName val="MetaData"/>
      <sheetName val="#REF"/>
      <sheetName val="Cómputo"/>
      <sheetName val="SA Procedures (2)"/>
      <sheetName val="Det. Rec. Prov. Locales {PPC}"/>
    </sheetNames>
    <sheetDataSet>
      <sheetData sheetId="0" refreshError="1"/>
      <sheetData sheetId="1"/>
      <sheetData sheetId="2">
        <row r="2">
          <cell r="A2">
            <v>0.7</v>
          </cell>
        </row>
      </sheetData>
      <sheetData sheetId="3" refreshError="1"/>
      <sheetData sheetId="4" refreshError="1">
        <row r="2">
          <cell r="A2">
            <v>0.7</v>
          </cell>
        </row>
        <row r="3">
          <cell r="A3">
            <v>1.7</v>
          </cell>
        </row>
        <row r="4">
          <cell r="A4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icipo de I. Renta"/>
      <sheetName val="Resumen Conciliación "/>
      <sheetName val="I.Exentos "/>
      <sheetName val="G. no Deducibles "/>
      <sheetName val="O. G. Deducibles "/>
      <sheetName val="Incobrables"/>
      <sheetName val="AmortPérdidas"/>
      <sheetName val="InveActivosFijos "/>
      <sheetName val="G. Viaje "/>
      <sheetName val="G. Gestión "/>
      <sheetName val="Remuneraciones IESS "/>
      <sheetName val="G. Jubilación "/>
      <sheetName val="Comisión Exportaciones "/>
      <sheetName val="Perd.CambioActivada "/>
      <sheetName val="CálculAnt. "/>
      <sheetName val="Anexo Jubilación "/>
      <sheetName val="Tickmarks"/>
      <sheetName val="Movimientos"/>
      <sheetName val="Tickmarks "/>
      <sheetName val="Comisión Exportaciones (2)"/>
      <sheetName val="Conc-pps"/>
      <sheetName val="NC-2001"/>
      <sheetName val="Resumen Conciliación"/>
      <sheetName val="I.Exentos"/>
      <sheetName val="G. no Deducibles"/>
      <sheetName val="O. G. Deducibles"/>
      <sheetName val="InveActivosFijos"/>
      <sheetName val="G. Viaje"/>
      <sheetName val="G. Gestión"/>
      <sheetName val="Remuneraciones IESS"/>
      <sheetName val="G. Jubilación"/>
      <sheetName val="Comisión Exportaciones"/>
      <sheetName val="Perd.CambioActivada"/>
      <sheetName val="CálculAnt."/>
      <sheetName val="Anexo Jubilación"/>
      <sheetName val="AJ"/>
      <sheetName val="OBB99-2002"/>
      <sheetName val="XREF"/>
      <sheetName val="R.Conciliación 100%"/>
      <sheetName val="TRANSPORTE"/>
      <sheetName val="DIARIO"/>
      <sheetName val="SALDOS BALANCE (A)"/>
      <sheetName val="Liberalidades (B)"/>
      <sheetName val="VPP"/>
      <sheetName val="IE (C)"/>
      <sheetName val="GND (D)"/>
      <sheetName val="OGD (E)"/>
      <sheetName val="DIVRECCIAS (C4)"/>
      <sheetName val="J. Pat y desh (D6)"/>
      <sheetName val="OTROS ING SEG (C3)"/>
      <sheetName val="Incobrables (D1)"/>
      <sheetName val="OBSOLECENCIA (D2)"/>
      <sheetName val="G. Viaje (D3)"/>
      <sheetName val="G. Gestión (D8)"/>
      <sheetName val="MULTAS NO DEDUCIBLES (D9)"/>
      <sheetName val="Provisiones (D10)"/>
      <sheetName val="GARANTIA "/>
      <sheetName val="GARANTIAS HOJA TRABAJO "/>
      <sheetName val="PUBLICIDAD"/>
      <sheetName val="TABLA PUBLICIDAD "/>
      <sheetName val="S889012020OTROS GSTOS (D12)"/>
      <sheetName val="NO ACT 99"/>
      <sheetName val="NO ACT 00"/>
      <sheetName val="NO ACT 01-02"/>
      <sheetName val="S009970250GSTOS NO DEDU (D14)"/>
      <sheetName val="USO CIA "/>
      <sheetName val="ANEXO DIF DEPR GME (2)"/>
      <sheetName val="#REF"/>
      <sheetName val="CálculAnt.  (2003)"/>
      <sheetName val="Intereses"/>
      <sheetName val="Difer.Cambio Activada"/>
      <sheetName val="NEC-17"/>
      <sheetName val="AmortPérdidas SEGUN dtt"/>
      <sheetName val="Cálculo provisión Dic."/>
      <sheetName val="Mov. Part. Trabajadores"/>
      <sheetName val="CálculAnt.2002"/>
      <sheetName val="Tickmark"/>
      <sheetName val="Declaració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Mov. Costo"/>
      <sheetName val="Mov. Depreciación"/>
      <sheetName val="CG Dep. Prel."/>
      <sheetName val="CG Dep. Final"/>
      <sheetName val="MMA Prel."/>
      <sheetName val="MMA Final"/>
      <sheetName val="Adiciones"/>
      <sheetName val="Listado"/>
      <sheetName val="XREF"/>
      <sheetName val="Tickmarks"/>
      <sheetName val="Límite Prel."/>
      <sheetName val="Límite Final"/>
      <sheetName val="Movimiento Costo"/>
      <sheetName val="Movimiento depreciación"/>
      <sheetName val="Cálc.Global Deprec."/>
      <sheetName val="MMA"/>
      <sheetName val="Nota "/>
      <sheetName val="Af costo "/>
      <sheetName val="Af Deprec"/>
      <sheetName val="análisis adiciones"/>
      <sheetName val="Detalle vtas. bajas"/>
      <sheetName val="Cálculo Deprec"/>
      <sheetName val="Selección adiciones"/>
      <sheetName val="Análisis adic."/>
      <sheetName val="Bajas AF "/>
      <sheetName val="Det. Cons. Curso"/>
      <sheetName val="Selecc const. curso"/>
      <sheetName val="Análisis CC"/>
      <sheetName val="Selección toma física"/>
      <sheetName val="Costo"/>
      <sheetName val="Reexp. Costo"/>
      <sheetName val="Sheet1"/>
      <sheetName val="Depreciación"/>
      <sheetName val="APT"/>
      <sheetName val="ECU12 (2)"/>
      <sheetName val="Dep."/>
      <sheetName val="Cálc. Global. Dep."/>
      <sheetName val="Cálculo Reexp. Costo"/>
      <sheetName val="Cálculo Reexp. Dep."/>
      <sheetName val="Reex."/>
      <sheetName val="Reex. Dep."/>
      <sheetName val="Nota a los Estados Financieros"/>
      <sheetName val="Movimiento dep-costo"/>
      <sheetName val="Selección"/>
      <sheetName val="Retiros"/>
      <sheetName val="#REF"/>
      <sheetName val="Dep.Acum."/>
      <sheetName val="Conciliación"/>
      <sheetName val="Cálculo Global Final"/>
      <sheetName val="C. Global Deprec. PreL."/>
      <sheetName val="Analisis Adiciones"/>
      <sheetName val="Ventas y Retiros"/>
      <sheetName val="Detalle Eq. tránsito"/>
      <sheetName val="Listado Final (PPC)"/>
      <sheetName val="Listado Prel. (PPC)"/>
      <sheetName val="Totalmente deprec. final"/>
      <sheetName val="Totalmente Deprec."/>
      <sheetName val="AF en Internacion temporal  PPC"/>
      <sheetName val="Ventas &amp; Bajas Final"/>
      <sheetName val="C. Global Deprec."/>
      <sheetName val="Listado (PPC)"/>
      <sheetName val="A.F.Costo"/>
      <sheetName val="A.F.Deprec."/>
      <sheetName val="Recálculo Dep."/>
      <sheetName val="Ventas AF 9"/>
      <sheetName val="Análisis"/>
      <sheetName val="Adiciones1"/>
      <sheetName val="Nota AF FINAL"/>
      <sheetName val="Costo Reexp."/>
      <sheetName val="Dep.Costo."/>
      <sheetName val="Dep.Costo. Rex"/>
      <sheetName val="Calc.Gasto Costo"/>
      <sheetName val="Calc.Gasto Costo Reexp."/>
      <sheetName val="Calc.Reexp. Costo"/>
      <sheetName val="Calc Reexp.Dep."/>
      <sheetName val="Bajas"/>
      <sheetName val="Listado PPC"/>
      <sheetName val="Corrección Monetaria"/>
      <sheetName val="Movim. final"/>
      <sheetName val="Movim. pre"/>
      <sheetName val="Calc.Deprec.Act.Fijo"/>
      <sheetName val="Cálculo Amortiz."/>
      <sheetName val="Cálculo límites"/>
      <sheetName val="Parámetros"/>
      <sheetName val="Base Datos final"/>
      <sheetName val="Base de datos pre"/>
      <sheetName val="Adiciones Prel."/>
      <sheetName val="Depreciados (PPC)"/>
      <sheetName val="Marcas Estándar"/>
      <sheetName val="Costo PPC"/>
      <sheetName val="Depreciación PPC"/>
      <sheetName val="Resumen"/>
      <sheetName val="Gasto Final"/>
      <sheetName val="Limite"/>
      <sheetName val="Retiros Final (PPC)"/>
      <sheetName val="Gasto Prel."/>
      <sheetName val="Retiros Prel. (PPC)"/>
      <sheetName val="Saldos iniciales"/>
      <sheetName val="Calc. Glo. Depre"/>
      <sheetName val="Anál. Adiciones"/>
      <sheetName val="Cal. Glob. Depre"/>
      <sheetName val="Listados"/>
      <sheetName val="Cálc. Global"/>
      <sheetName val="Nota AF"/>
      <sheetName val="Revisión Analítica"/>
      <sheetName val="Cálculo Global Dep."/>
      <sheetName val="Calc Reexp Costo"/>
      <sheetName val="Análisis Ad. Prelim."/>
      <sheetName val="VTA AF"/>
      <sheetName val="Listado A. Fijos"/>
      <sheetName val="Cálculo del Límite"/>
      <sheetName val="MMA adiciones"/>
      <sheetName val="Bajas AF"/>
      <sheetName val="LISTADO ACTIVOS"/>
      <sheetName val="DEPRECIADOS TOTALMENTE"/>
      <sheetName val="TRANSF. (-)"/>
      <sheetName val="TRANSF.(+)"/>
      <sheetName val="Totalmente deprec. FINAL 2002"/>
      <sheetName val="Listado FINAL (2002)"/>
      <sheetName val="Dep.Acum.Fin"/>
      <sheetName val="C. Global Deprec. Fin"/>
      <sheetName val="Conciliación-Fin"/>
      <sheetName val="Equipos en Tránsito"/>
      <sheetName val="MMA Eq.Trán"/>
      <sheetName val="Análisis Eq.Trán"/>
      <sheetName val="MMA adiciones Prel"/>
      <sheetName val="MMA adiciones Fin"/>
      <sheetName val="LISTADO ACTIVOS-Fin"/>
      <sheetName val="DEPRECIADOS TOTALMENTE-Fin"/>
      <sheetName val="TRANSF(+)"/>
      <sheetName val="Conciliación-Prel"/>
      <sheetName val="LISTADO ACTIVOS-Prel"/>
      <sheetName val="DEPRECIADOS TOTALMENTE-Prel"/>
      <sheetName val="TRANSF.(+)Pre"/>
      <sheetName val="Conciliación "/>
      <sheetName val="NotaEF"/>
      <sheetName val="Dep.Costo"/>
      <sheetName val="Calc.global deprec"/>
      <sheetName val="An.Adiciones"/>
      <sheetName val="Tildes"/>
      <sheetName val="Mov.Act.Fijo PPC"/>
      <sheetName val="Mov.Costo"/>
      <sheetName val="Mov.Costo Reexp."/>
      <sheetName val="Mov.Dep.Costo."/>
      <sheetName val="Mov.Dep. Reex."/>
      <sheetName val="Calc.Gasto Dep "/>
      <sheetName val="Calc.Reexp. Dep"/>
      <sheetName val="Detalle de Adiciones"/>
      <sheetName val="Selección de adiciones"/>
      <sheetName val="Análisis de Adiciones"/>
      <sheetName val="Análisis de Bajas"/>
      <sheetName val="Selección de bajas"/>
      <sheetName val="AnálisisBajas"/>
      <sheetName val="Muebles"/>
      <sheetName val="Computadoras"/>
      <sheetName val="Vehículos"/>
      <sheetName val="Selec. Adic"/>
      <sheetName val="Anal. Adqu."/>
      <sheetName val="C.Glob.Deprec.Costo"/>
      <sheetName val="RM depreciación"/>
      <sheetName val="RM G. costo"/>
      <sheetName val="Cálculo Dep."/>
      <sheetName val="Nota EEFF"/>
      <sheetName val="Mov.Dep.Costo"/>
      <sheetName val="Calc.Gto.Dep."/>
      <sheetName val="Movimiento Deprec."/>
      <sheetName val="Recálc. Dep."/>
      <sheetName val="CG Depreciación"/>
      <sheetName val="Listado - PPC"/>
      <sheetName val="Detalle"/>
      <sheetName val="Deprec."/>
      <sheetName val="Calc.Glob.Dep. Prel"/>
      <sheetName val="Detalle adiciones"/>
      <sheetName val="Adición Fijos"/>
      <sheetName val="C.Global"/>
      <sheetName val="Límite"/>
      <sheetName val="Nota 1"/>
      <sheetName val="Dep.Costo. "/>
      <sheetName val="Cálculo Glob Dep."/>
      <sheetName val="MMA adiciones final"/>
      <sheetName val="MMA-adiciones"/>
      <sheetName val="Importaciones"/>
      <sheetName val="C. locales"/>
      <sheetName val="Construc. en curso"/>
      <sheetName val="MMA const. en curso"/>
      <sheetName val="Anál Construc. en curso"/>
      <sheetName val="Calc. Límites"/>
      <sheetName val="Desglose CC"/>
      <sheetName val="Construcciones en curso"/>
      <sheetName val="MMA-adiciones preliminar"/>
      <sheetName val="Análisis adiciones importa"/>
      <sheetName val="MMA construcciones en curso"/>
      <sheetName val="Venta Activos"/>
      <sheetName val="Cálc.Global"/>
      <sheetName val="Mov. Deprec."/>
      <sheetName val="Calc.Global Deprec."/>
      <sheetName val="Calc Límite"/>
      <sheetName val="MMA S.I"/>
      <sheetName val="Adiciones (SI)"/>
      <sheetName val="Selecc. Sal"/>
      <sheetName val="Ventas"/>
      <sheetName val="Movi. Act."/>
      <sheetName val="MMA Adici."/>
      <sheetName val="Listado A.F."/>
      <sheetName val="Movimi. Deprec."/>
      <sheetName val="Movim. Depre."/>
      <sheetName val="Calc. Glob. Depr."/>
      <sheetName val="Cálculo Global"/>
      <sheetName val="Movimiento"/>
      <sheetName val="Detalle Bajas"/>
      <sheetName val="MMA-preliminar"/>
      <sheetName val="MMA Adic. Final"/>
      <sheetName val="Análisis Adic.Imp."/>
      <sheetName val="MMAAdiciones Prelim."/>
      <sheetName val="Cálculo Glob Dep.Prelim"/>
      <sheetName val="Análisis Ad"/>
      <sheetName val="Detalle Rep. #21"/>
      <sheetName val="Detalle Rep # 38"/>
      <sheetName val="Detalle Rep # 47"/>
      <sheetName val="Tabla Límites"/>
      <sheetName val="MMAAdiciones Final"/>
      <sheetName val="Cálculo Glob Dep.Final"/>
      <sheetName val="Análisis Adic. Final"/>
      <sheetName val="MMAAdiciones"/>
      <sheetName val="MMAAdiciones (2)"/>
      <sheetName val="VentaActivos"/>
      <sheetName val="Análisis Ad. Final"/>
      <sheetName val="Dep.Costo. Prelimi."/>
      <sheetName val="Cálculo Glob Dep. Final"/>
      <sheetName val="Conciliación Prel."/>
      <sheetName val="C.G.Preliminar"/>
      <sheetName val="Bajas "/>
      <sheetName val="T. Depreciados"/>
      <sheetName val="Conciliación Final"/>
      <sheetName val="C. Global Deprec.Final"/>
      <sheetName val="Ventas (PPC)"/>
      <sheetName val="Depreciados (PPC)final"/>
      <sheetName val="Listado (PPC) Final"/>
      <sheetName val="Activos nuevos final"/>
      <sheetName val="Mov. Costo {ppc}"/>
      <sheetName val="Mov. Dep. {ppc}"/>
      <sheetName val="Prueba S.I."/>
      <sheetName val="Cálculo global deprec."/>
      <sheetName val="Ventas {ppc}"/>
      <sheetName val="AF Inmateriales"/>
      <sheetName val="Nota EE.FF"/>
      <sheetName val="MMA Preliminar"/>
      <sheetName val="Dep. Acumulada"/>
      <sheetName val="Proyectos"/>
      <sheetName val="MMA S. Iniciales"/>
      <sheetName val="Depreciacion"/>
      <sheetName val="Cálculo Global Dpreciación"/>
      <sheetName val="Cál. Dep."/>
      <sheetName val="Adicio."/>
      <sheetName val="Lis."/>
      <sheetName val="Mov. Dep."/>
      <sheetName val="Adic."/>
      <sheetName val="List."/>
      <sheetName val="Mov. A.Fijo"/>
      <sheetName val="Mov. Dep.A.Fijp"/>
      <sheetName val="Calc. glob. dep."/>
      <sheetName val="Detalle ventas-baja"/>
      <sheetName val="Análisis Vtas-Bajas"/>
      <sheetName val="Mov. Activo Fijo"/>
      <sheetName val="C Glob. Deprec. "/>
      <sheetName val="T. Límite"/>
      <sheetName val="Selecciion Ajustes"/>
      <sheetName val="Ajustes"/>
      <sheetName val="Listado AF"/>
      <sheetName val="An.Bajas"/>
      <sheetName val="Sheet3"/>
      <sheetName val="mov. def."/>
      <sheetName val="cal. global dep."/>
      <sheetName val="Hoja 1"/>
      <sheetName val="Sheet2"/>
      <sheetName val="mov."/>
      <sheetName val="Mov. final"/>
      <sheetName val="Mov. preliminar"/>
      <sheetName val="base act. fijos"/>
      <sheetName val="Mov Depreciación (USGAAP)"/>
      <sheetName val="Mov Depreciación (LOCAL)"/>
      <sheetName val="Determinación del Límite (2)"/>
      <sheetName val="Bajas de Activos"/>
      <sheetName val="Bajas-Ventas"/>
      <sheetName val="Calc. Global Amort."/>
      <sheetName val="Mov Deprec (Spanis)"/>
      <sheetName val="Análisis de Ventas y Bajas"/>
      <sheetName val="Análisis de Vtas y bajas"/>
      <sheetName val="Cálculo.global"/>
      <sheetName val="Terreno"/>
      <sheetName val="MyE"/>
      <sheetName val="Edificios-instal"/>
      <sheetName val="Maq"/>
      <sheetName val="Eqind"/>
      <sheetName val="Veh"/>
      <sheetName val="Eqoficina"/>
      <sheetName val="Calc.Dep"/>
      <sheetName val="Calc.Dep final"/>
      <sheetName val="Listado AF final"/>
      <sheetName val="Ventas Activo Fijo"/>
      <sheetName val="Costo (ppc)"/>
      <sheetName val="Depreciacion (ppc)"/>
      <sheetName val="C.G. Depreciacion"/>
      <sheetName val="Bajas y Ventas"/>
      <sheetName val="C. Depreciación"/>
      <sheetName val="C. Depreciación final"/>
      <sheetName val="D. Clientes"/>
      <sheetName val="AdicionesA.F."/>
      <sheetName val="Valoracion AF Bodegas"/>
      <sheetName val="RetirosAF(PPC)"/>
      <sheetName val="Tabla del Limite"/>
      <sheetName val="Cálculo Dep final"/>
      <sheetName val="Cálculo Dep preliminar"/>
      <sheetName val="Análisis adic"/>
      <sheetName val="Bajas de AF"/>
      <sheetName val="Selección SI"/>
      <sheetName val="Toma física"/>
      <sheetName val="Mov. Depreciacion"/>
      <sheetName val="Detalle activos fijos"/>
      <sheetName val="Cal.Deprec."/>
      <sheetName val="Cálc. Dep."/>
      <sheetName val="Detalle Vtas y Bajas"/>
      <sheetName val="Análisis Vtas. y Bajas"/>
      <sheetName val="Listado de AF"/>
      <sheetName val="Listado de AF prelim"/>
      <sheetName val="Vtas y Bajas"/>
      <sheetName val="Compras locales"/>
      <sheetName val="Costo "/>
      <sheetName val="Cal.Global Dep."/>
      <sheetName val="APT Adiciones Final"/>
      <sheetName val="Nota EEF"/>
      <sheetName val="Mov Costo"/>
      <sheetName val="Mov. Deprec"/>
      <sheetName val="Venta"/>
      <sheetName val="Nota Final"/>
      <sheetName val="Nota Prel."/>
      <sheetName val="Cal. Global Depreciación"/>
      <sheetName val="Listado a Oct-03 (PPC)"/>
      <sheetName val="A.F depreciados"/>
      <sheetName val="Calc.Amort.Plantaciones"/>
      <sheetName val="Base de datos"/>
      <sheetName val="C Glob. Deprec."/>
      <sheetName val="MMA Compras Inventarios"/>
      <sheetName val="Bajas y Vtas"/>
      <sheetName val="AnálisisAdic"/>
      <sheetName val="Mov"/>
      <sheetName val="MMA "/>
      <sheetName val="Det.Lim"/>
      <sheetName val="Vtas. y Bajas"/>
      <sheetName val="MMA adiciones activos"/>
      <sheetName val="Nota 02"/>
      <sheetName val="Calc.glob.dep."/>
      <sheetName val="Ventas AF"/>
      <sheetName val="Mov.Depr."/>
      <sheetName val="Calc.Depr. (PPC)"/>
      <sheetName val="Calc.CM. (PPC)"/>
      <sheetName val="Recálculo"/>
      <sheetName val="Selec. y Anál. Adic."/>
      <sheetName val="Mov.Dep."/>
      <sheetName val="C.G.Dep.Final"/>
      <sheetName val="Lím."/>
      <sheetName val="Cal.Lim."/>
      <sheetName val="MMA Ad.Prel."/>
      <sheetName val="Adic.Prel."/>
      <sheetName val="Sel.Sal."/>
      <sheetName val="MMA Adic.Final"/>
      <sheetName val="Adic.Final"/>
      <sheetName val="Nota a EEFF"/>
      <sheetName val="CGlobal Dep."/>
      <sheetName val="Calc.global deprec Final"/>
      <sheetName val="Ventas Prel."/>
      <sheetName val="Mov. Activo Costo"/>
      <sheetName val="cal.glob.dep.fin"/>
      <sheetName val="Adciones"/>
      <sheetName val="Detalle de Ajustes"/>
      <sheetName val="Costo AF"/>
      <sheetName val="Depreciación AF"/>
      <sheetName val="Cálculo Gasto Depreciación"/>
      <sheetName val="Ventas y Bajas"/>
      <sheetName val="Listado AF Preliminar"/>
      <sheetName val="Calc.Global Gs. Dep."/>
      <sheetName val="Analisis C. Locales"/>
      <sheetName val="Detalle Eq. En tránsito"/>
      <sheetName val="Mayor"/>
      <sheetName val="Calc.Depr."/>
      <sheetName val="Selecc Adic Prelim"/>
      <sheetName val="Listado Vs. Libros"/>
      <sheetName val="Adiciones Activo Fijo"/>
      <sheetName val="MMA Toma Física"/>
      <sheetName val="Límites"/>
      <sheetName val="Cálculo depr."/>
      <sheetName val="AF Costo"/>
      <sheetName val="Bajas y Ventas AF"/>
      <sheetName val="Cálc.Global (Prel)"/>
      <sheetName val="APT Adiciones"/>
      <sheetName val="Cruce Listados-Libros"/>
      <sheetName val="Cálculo Global Depc."/>
      <sheetName val="AnalisisCosto AF"/>
      <sheetName val="Nota E.F"/>
      <sheetName val="An. Bajas"/>
      <sheetName val="Tíckmarks"/>
      <sheetName val="Cal.Deprec. (Prel.)"/>
      <sheetName val="Mov. AF. (P)"/>
      <sheetName val="Mov. Cons. en Curso. (P)"/>
      <sheetName val="Mov. Deprec. (P)"/>
      <sheetName val="Cálc.Global Dep. (P)"/>
      <sheetName val="Bajas y Vtas. AF (P)"/>
      <sheetName val="Depreciaciones"/>
      <sheetName val="MMA adciones prel"/>
      <sheetName val="Adiciones "/>
      <sheetName val="Resumen de Saldos Iniciales"/>
      <sheetName val="MMA saldos iniciales "/>
      <sheetName val="Prueba de Bajas"/>
      <sheetName val="Cálculo del umbral"/>
      <sheetName val="Adiciones Importac"/>
      <sheetName val="Calc. Global Deprec."/>
      <sheetName val="Análisis de Ventas"/>
      <sheetName val="Nota EF"/>
      <sheetName val="Detalle de Vtas y bajas"/>
      <sheetName val="MMA Ad. Final"/>
      <sheetName val="MMA Ad. Pre."/>
      <sheetName val="Cál. global dep."/>
      <sheetName val="Detalle de compras"/>
      <sheetName val="Detalle de ventas y bajas"/>
      <sheetName val="Nota E.F."/>
      <sheetName val="Mvto. Costo"/>
      <sheetName val="Mvto. Depreciación"/>
      <sheetName val="Gasto"/>
      <sheetName val="Detalle de Ventas"/>
      <sheetName val="MMA Prelim. Vts."/>
      <sheetName val="Análisis Vts."/>
      <sheetName val="MMA Prelim. Ad."/>
      <sheetName val="Análisis Ad."/>
      <sheetName val="IMP. TRAN"/>
      <sheetName val="MMA Preli"/>
      <sheetName val="APT Imp.Tran."/>
      <sheetName val="MMA Prelim. Import."/>
      <sheetName val="Mvto. Costo semov."/>
      <sheetName val="Mvto. Dep. semov."/>
      <sheetName val="C.Global Dep."/>
      <sheetName val="Detalle Bajas y ventas"/>
      <sheetName val="Detalle dep."/>
      <sheetName val="C. Depreciación final - LOCAL"/>
      <sheetName val="BASE CLIENTES OBSOLETOS"/>
      <sheetName val="Vtas-Bajas"/>
      <sheetName val="Clientes"/>
      <sheetName val="Adiciones AF- imp"/>
      <sheetName val="C.G. Depreciación"/>
      <sheetName val="Clientes Mar"/>
      <sheetName val="Clientes Jun"/>
      <sheetName val="Telepuerto Jun"/>
      <sheetName val="Clientes Sep"/>
      <sheetName val="Telep Sep"/>
      <sheetName val="Análisis exterior"/>
      <sheetName val="Detalle de Bajas"/>
      <sheetName val=" Deprec"/>
      <sheetName val="Cons. vs.Repor "/>
      <sheetName val=" Detalle Imp Tráns "/>
      <sheetName val="Selecc Adic "/>
      <sheetName val="Cálculo Global Dep. Final"/>
      <sheetName val="Cálculo Global Dep.Prelim"/>
      <sheetName val="Selección Adiciones AF"/>
      <sheetName val="Mov. Const.Curso"/>
      <sheetName val="Selección Adiciones CC"/>
      <sheetName val="Análisis Ad. CC"/>
      <sheetName val="Ajuste Instal"/>
      <sheetName val="constuccion curso"/>
      <sheetName val="Mov. Act. Fijo"/>
      <sheetName val="Cál.Dep. Final"/>
      <sheetName val="Retiros Final"/>
      <sheetName val="Cál.Dep. Preliminar"/>
      <sheetName val="análisis del avalúo (2)"/>
      <sheetName val="análisis del avalúo"/>
      <sheetName val="RetirosAF PPC"/>
      <sheetName val="BIENES RAICES SG (PPC)"/>
      <sheetName val=" BIENESRAICES SV(PPC)"/>
      <sheetName val="Determinación del Límite"/>
      <sheetName val="Tabla del Límite"/>
      <sheetName val="Cál.Dep."/>
      <sheetName val="Ventas Bajas"/>
      <sheetName val="MMA Adic. Act. Fij Ago 07"/>
      <sheetName val="APT Adición Act. Fijos"/>
      <sheetName val="Bajas Ventas"/>
      <sheetName val="Detalle Const. Proceso"/>
      <sheetName val="Listado Act. Fijos 31-Ago-07"/>
      <sheetName val="Recálculo Depreciación"/>
      <sheetName val="MMA Adiciones Prel."/>
      <sheetName val="APT Ventas y Bajas"/>
      <sheetName val="Const. en Proceso"/>
      <sheetName val="Listado Prel."/>
      <sheetName val="Ventas y bajas Dic"/>
      <sheetName val="Anexo 11"/>
      <sheetName val="Notas"/>
      <sheetName val="Mov. Depr"/>
      <sheetName val="Cal. Global Final"/>
      <sheetName val="Det. Bajas"/>
      <sheetName val="Det. Bajas Dep"/>
      <sheetName val="D. Importaciones"/>
      <sheetName val="Análisi de Adiciones "/>
      <sheetName val="Importaciones en tránsito "/>
      <sheetName val="Cál. Global"/>
      <sheetName val="Compras"/>
      <sheetName val="C.G Depr"/>
      <sheetName val="Mov Deprec"/>
      <sheetName val="Cálculo Global Deprec"/>
      <sheetName val="Listado_Jul-09"/>
      <sheetName val="MovC"/>
      <sheetName val="Mov.Depr"/>
      <sheetName val="Análisis de Vtas.-Bajas"/>
      <sheetName val="ListadoAF"/>
      <sheetName val="Costos"/>
      <sheetName val="Deprec.Acum."/>
      <sheetName val="APTadiciones"/>
      <sheetName val="Dep acum"/>
      <sheetName val="Venta Act.Fijos"/>
      <sheetName val="Dep. Acum."/>
      <sheetName val="Cal.Dep.Act.Fijo"/>
      <sheetName val="Venta AF"/>
      <sheetName val="Bajas Junio"/>
      <sheetName val="Cálc Global"/>
      <sheetName val="Cálcl Global"/>
      <sheetName val="Adiciiones"/>
      <sheetName val="Movim. Costo"/>
      <sheetName val="Movim. Deprecia."/>
      <sheetName val="Calculo Gasto Depre"/>
      <sheetName val="Anál Adiciones AF"/>
      <sheetName val="Listado de A.F.(ppc)"/>
      <sheetName val="Adquisiciones y Bajas (ppc)"/>
      <sheetName val="Nota EF´s"/>
      <sheetName val="Listado 2005"/>
      <sheetName val="Movimiento de Activos Fijos"/>
      <sheetName val="Movimiento Depreciac.Acumul."/>
      <sheetName val="Cálculo Global dep"/>
      <sheetName val="Anexo retiros"/>
      <sheetName val="MMA saldo inical"/>
      <sheetName val="Constatación Fisica"/>
      <sheetName val="Detalle de bajas y ventas"/>
      <sheetName val="MMA saldo"/>
      <sheetName val="Detalle Activos Fijos2000"/>
      <sheetName val="Adicion herramientas"/>
      <sheetName val="Calculo global deprec,"/>
      <sheetName val="Analisis Saldos iniciales"/>
      <sheetName val="INFORME"/>
      <sheetName val="Mal soportado"/>
      <sheetName val="Sin soporte"/>
      <sheetName val="Mov. Costo "/>
      <sheetName val="Mov. Dep. "/>
      <sheetName val="Calc. Dep Oct-03"/>
      <sheetName val="Anal.Adic."/>
      <sheetName val="Mov Dep"/>
      <sheetName val="Anal Adic"/>
      <sheetName val="C. Clobal"/>
      <sheetName val="Análisis Saldos In."/>
      <sheetName val="Detalle de Bajas "/>
      <sheetName val="Cálculo Global Dep. "/>
      <sheetName val="Análisis Adiciones "/>
      <sheetName val="Detalle Imp. Tránsito"/>
      <sheetName val="MMA Importaciones"/>
      <sheetName val="Análisis Imp. Tránsito"/>
      <sheetName val="Listado de Activos Fijos"/>
      <sheetName val="Cálculo Dep. (Dic)"/>
      <sheetName val="MMA Adiciones (Dic)"/>
      <sheetName val="Avalúo"/>
      <sheetName val="Depre"/>
      <sheetName val="Cal Depre"/>
      <sheetName val="Cálc. Global Deprec."/>
      <sheetName val="Listado Act. Fijo"/>
      <sheetName val="Cal.Glob.Deprec."/>
      <sheetName val="List.Act.Fijo"/>
      <sheetName val="Calc.Depr"/>
      <sheetName val="Ventas-Bajas"/>
      <sheetName val="MMA Adics."/>
      <sheetName val="MMAToma Física"/>
      <sheetName val="Toma física Quito"/>
      <sheetName val="Calc.Depr (fin)"/>
      <sheetName val="Detalle Eq. En tráns"/>
      <sheetName val="Depreciac"/>
      <sheetName val="Cálculo x listado"/>
      <sheetName val="Cálc.Global Final"/>
      <sheetName val="MMA (adiciones)"/>
      <sheetName val="seleccionados"/>
      <sheetName val="Cálculo Depreciación"/>
      <sheetName val="Movimiento Activo"/>
      <sheetName val="Venta A.F."/>
      <sheetName val="Importaciones en Trans."/>
      <sheetName val="Adic. Prel"/>
      <sheetName val="Cálculo Dep "/>
      <sheetName val="Cálculo Dep (F)"/>
      <sheetName val="MMA  (F)"/>
      <sheetName val="Adic. (F)"/>
      <sheetName val="List 31-Dic-06"/>
      <sheetName val="MMA Adic final"/>
      <sheetName val="Cálculo Deprec (F)"/>
      <sheetName val="Adiciones (F)"/>
      <sheetName val="Adiciones Prel"/>
      <sheetName val="Ventas (F)"/>
      <sheetName val="Depreciaión"/>
      <sheetName val="CMA_Adiciones"/>
      <sheetName val="CMA_Selections "/>
      <sheetName val="Análisis de Adiciones "/>
      <sheetName val="SA Procedures"/>
      <sheetName val="Expectation"/>
      <sheetName val="Explanation"/>
      <sheetName val="Bajas - Ventas (2)"/>
      <sheetName val="Compras AF.Nov05"/>
      <sheetName val="Activos en tránsito"/>
      <sheetName val="MMA Compras"/>
      <sheetName val="Análisis de Adic."/>
      <sheetName val="Bajas - Ventas"/>
      <sheetName val="Otros"/>
      <sheetName val="Cálculo de Exceso"/>
      <sheetName val="Análisis de compras"/>
      <sheetName val="Detalle de compras y bajas"/>
      <sheetName val="Mov. AF."/>
      <sheetName val="Bajas y Vtas. AF "/>
      <sheetName val="Movimiento Depreciacion"/>
      <sheetName val="PPC-Listado AF"/>
      <sheetName val="Cálculo Global Depreciación"/>
      <sheetName val="Constr y mejoras"/>
      <sheetName val="MMA SI"/>
      <sheetName val="Análisis SI"/>
      <sheetName val="MMA Observ físico"/>
      <sheetName val="Cálculo global depr."/>
      <sheetName val="Análisis Bajas"/>
      <sheetName val="Listado Oct"/>
      <sheetName val="Listado Dic"/>
      <sheetName val="Mov. Costo(p)"/>
      <sheetName val="Mov. Depreciacion (p)"/>
      <sheetName val="Listado AF(ppc)"/>
      <sheetName val="Listado A.F. 2005(ppc)"/>
      <sheetName val="MMA S. I."/>
      <sheetName val="Calculo Global Depreciación"/>
      <sheetName val="Análisis de adic"/>
      <sheetName val="Calculo Global Dep final"/>
      <sheetName val="Calc Glob Dep."/>
      <sheetName val="Toma Física AF"/>
      <sheetName val="Anexo de A.F. Compañía"/>
      <sheetName val="Listado de AF PPC"/>
      <sheetName val="Análisis Compras"/>
      <sheetName val="Listado AF 31-ago-08"/>
      <sheetName val="Dep.Mejoras"/>
      <sheetName val="Listado de A.F"/>
      <sheetName val="Bajas Activos fijos"/>
      <sheetName val="Listados Vs. Registros "/>
      <sheetName val="Capitalizaciones"/>
      <sheetName val="Listado Act. Fijo Dic"/>
      <sheetName val="Listados Vs. Registros Dic"/>
      <sheetName val="MMA Dic"/>
      <sheetName val="Listados Vs. Registros"/>
      <sheetName val="Límite (2)"/>
      <sheetName val="MMA-Sep"/>
      <sheetName val="P&amp;A"/>
      <sheetName val="Cálculo Global Nov"/>
      <sheetName val="Cálculo Global Ago"/>
      <sheetName val="Listado de Activos"/>
      <sheetName val="Listado Diciembre"/>
      <sheetName val="Proyecto (Gasto)"/>
      <sheetName val="Análisis de Gastos"/>
      <sheetName val="Límite Nov"/>
      <sheetName val="Límite Preliminar"/>
      <sheetName val="DEP. AREA 61"/>
      <sheetName val="DEP. AREA 11"/>
      <sheetName val="Temp"/>
      <sheetName val="Dep. Costo"/>
      <sheetName val="MMA. Adici.Final"/>
      <sheetName val="MMA. Adici.Prel"/>
      <sheetName val="MMA Saldos Prel."/>
      <sheetName val="Conciliación Prel-PPC"/>
      <sheetName val="Listado AF Local GM Prel"/>
      <sheetName val="Listado AF Reexp GM Prel"/>
      <sheetName val="MMA Adic Dic-03 "/>
      <sheetName val="Análisis Adiciones Dic-03"/>
      <sheetName val="Análisis de Bajas y Ventas"/>
      <sheetName val="MMA Adic Ago-03"/>
      <sheetName val="Análisis Adiciones Ago-03"/>
      <sheetName val="Listado AF Local-Ago-03"/>
      <sheetName val="Listado AF Reexp-Sep"/>
      <sheetName val="Calc. Gasto Dep"/>
      <sheetName val="Listado AF(Nov)"/>
      <sheetName val="Gastos (Activos en Proceso)"/>
      <sheetName val="Mov. Costo Otros"/>
      <sheetName val="MMA Prel"/>
      <sheetName val="Análisis Adic. Sep."/>
      <sheetName val="Análisis Adic. Dic."/>
      <sheetName val="Toma Fisica"/>
      <sheetName val="Límite-Sep"/>
      <sheetName val="Cálculo global Dic"/>
      <sheetName val="Análisis AdicionesDic"/>
      <sheetName val="Bajas Dic"/>
      <sheetName val="Excess Calc Dic"/>
      <sheetName val="Cálculo global prem"/>
      <sheetName val="Listados Vs. Registros prem"/>
      <sheetName val="Listado de Activos prem"/>
      <sheetName val="MMA prem"/>
      <sheetName val="Capitalizaciones prem"/>
      <sheetName val="Bajas prem"/>
      <sheetName val="Límite-Sep prem"/>
      <sheetName val="Movimiento Costos"/>
      <sheetName val="Movimiento Dep."/>
      <sheetName val="Análisis Vtas."/>
      <sheetName val="Listado A.F. Dic"/>
      <sheetName val="Cálculo global "/>
      <sheetName val="Mov.Cost Hist."/>
      <sheetName val="Mov.Deprec."/>
      <sheetName val="Calculo Global Pre"/>
      <sheetName val="Calculo Global Fin"/>
      <sheetName val="List. Act. Fijo"/>
      <sheetName val="List. AF Final"/>
      <sheetName val="Anal. Adic"/>
      <sheetName val="Anál. Bajas"/>
      <sheetName val="APT Adic"/>
      <sheetName val="S Iniciales"/>
      <sheetName val="MMA SInic"/>
      <sheetName val="Gasto deprec."/>
      <sheetName val="Hoja de Datos"/>
      <sheetName val="Adiciones PPC"/>
      <sheetName val="Ventas A. Fijo PPC"/>
      <sheetName val="Cons Curso final"/>
      <sheetName val="Cons. Curso"/>
      <sheetName val="Act. Fijo Tránsito"/>
      <sheetName val="MMA act. f. trans"/>
      <sheetName val="Análisis de Act. Fijo Tráns."/>
      <sheetName val="Análisis Imp. CBH"/>
      <sheetName val="Detalle Vtas-Bajs"/>
      <sheetName val="Conc. Listado AF FINAL"/>
      <sheetName val="Conciliación Listado"/>
      <sheetName val="Cálc.Global (P)"/>
      <sheetName val="MMA Saldos Iniciales"/>
      <sheetName val="Análisis Saldos Iniciales"/>
      <sheetName val="Venta y Bajas"/>
      <sheetName val="Constatación"/>
      <sheetName val="Mov Costo Final"/>
      <sheetName val="MMA Adquisiciones Proyectos"/>
      <sheetName val="MMA Adquisiciones "/>
      <sheetName val="APT Obras en proceso"/>
      <sheetName val="Listado de act fijos"/>
      <sheetName val="Obras en construcción"/>
      <sheetName val="Movimiento AF y Depreciación"/>
      <sheetName val="Detalle anticipos"/>
      <sheetName val="MMA Anticipos Prelim"/>
      <sheetName val="MMA Anticipos Final"/>
      <sheetName val="Análisis de Anticipos"/>
      <sheetName val="Detalle Const Curso"/>
      <sheetName val="Detalle No Activados"/>
      <sheetName val="MMA Const Curso Prel"/>
      <sheetName val="MMA Const Curso Final"/>
      <sheetName val="Análisis Const Curso"/>
      <sheetName val="Cobertura de Seguros"/>
      <sheetName val="Notas EEFF"/>
      <sheetName val="Pruebas Sustantivas"/>
      <sheetName val="Movimiento del costo"/>
      <sheetName val="Movimiento de Depreciación"/>
      <sheetName val="Listado final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/>
      <sheetData sheetId="459"/>
      <sheetData sheetId="460" refreshError="1"/>
      <sheetData sheetId="461" refreshError="1"/>
      <sheetData sheetId="462" refreshError="1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 refreshError="1"/>
      <sheetData sheetId="486" refreshError="1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/>
      <sheetData sheetId="520" refreshError="1"/>
      <sheetData sheetId="521" refreshError="1"/>
      <sheetData sheetId="522" refreshError="1"/>
      <sheetData sheetId="523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 refreshError="1"/>
      <sheetData sheetId="552"/>
      <sheetData sheetId="553"/>
      <sheetData sheetId="554" refreshError="1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 refreshError="1"/>
      <sheetData sheetId="587" refreshError="1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/>
      <sheetData sheetId="652"/>
      <sheetData sheetId="653"/>
      <sheetData sheetId="654"/>
      <sheetData sheetId="655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te."/>
      <sheetName val="Nota EF"/>
      <sheetName val="Sucres"/>
      <sheetName val="Dólares"/>
      <sheetName val="Selecc. Bancos"/>
      <sheetName val="Selec. Cheques"/>
      <sheetName val="Banco Central"/>
      <sheetName val="Depósitos Tránsito"/>
      <sheetName val="Notas débito"/>
      <sheetName val="Encaje (23 al 29)"/>
      <sheetName val="Encaje (30 al 5)"/>
      <sheetName val="1104"/>
      <sheetName val="XREF"/>
      <sheetName val="Tickmarks"/>
      <sheetName val="VV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écimo Sexto"/>
      <sheetName val="Hoja1"/>
      <sheetName val="Tildes"/>
      <sheetName val="Sheet1 (2)"/>
      <sheetName val="Sheet1"/>
      <sheetName val="#REF"/>
      <sheetName val="Análisis de Notas Crédito"/>
      <sheetName val="Análisis de Facturas"/>
      <sheetName val="Tickmarks"/>
      <sheetName val="Pasivos No Registrados"/>
      <sheetName val="Prueba de Corte"/>
      <sheetName val="Ticmarks"/>
      <sheetName val="Nota1"/>
      <sheetName val="CostoConso"/>
      <sheetName val="Dep.Consol"/>
      <sheetName val="Calc.Gasto Costo"/>
      <sheetName val="Costo Reexp."/>
      <sheetName val="Dep.Costo. Rex"/>
      <sheetName val="Calc.Gasto Costo Reexp."/>
      <sheetName val="Calc Reexp Costo"/>
      <sheetName val="Calc.Reexp. Dep"/>
      <sheetName val="Detalle GO Jun-02"/>
      <sheetName val="Detalle GO Oct-02"/>
      <sheetName val="Detalle GO Dic-02"/>
      <sheetName val="Tildes 8230"/>
      <sheetName val="MMA"/>
      <sheetName val="Selec. Adiciones"/>
      <sheetName val="Anális. siniest. seguros"/>
      <sheetName val="Tildes (2)"/>
      <sheetName val="Límite"/>
      <sheetName val="Tabla del Limite"/>
      <sheetName val="Proyeccion Costos"/>
      <sheetName val="Proyec.Vtas."/>
      <sheetName val="Detalle Sueldos"/>
      <sheetName val="Sueldos Personal"/>
      <sheetName val="Final"/>
      <sheetName val="Preliminar"/>
      <sheetName val="Análisis"/>
      <sheetName val="PIVOT"/>
      <sheetName val="3670020"/>
      <sheetName val="367020EN"/>
      <sheetName val="Dep_Consol"/>
      <sheetName val="GG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/>
      <sheetData sheetId="14" refreshError="1">
        <row r="1">
          <cell r="A1" t="str">
            <v>MOVIMIENTO ACTIVOS FIJOS DEPRECIACION COSTO</v>
          </cell>
        </row>
        <row r="27">
          <cell r="R27">
            <v>0</v>
          </cell>
        </row>
      </sheetData>
      <sheetData sheetId="15"/>
      <sheetData sheetId="16"/>
      <sheetData sheetId="17">
        <row r="1">
          <cell r="A1" t="str">
            <v>MOVIMIENTO ACTIVOS FIJOS DEPRECIACION COSTO</v>
          </cell>
        </row>
        <row r="27">
          <cell r="O27">
            <v>0</v>
          </cell>
        </row>
        <row r="63">
          <cell r="O63">
            <v>0</v>
          </cell>
        </row>
      </sheetData>
      <sheetData sheetId="18">
        <row r="51">
          <cell r="P51">
            <v>2645151</v>
          </cell>
        </row>
      </sheetData>
      <sheetData sheetId="19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>
        <row r="51">
          <cell r="P51">
            <v>2645151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Mov.Costo"/>
      <sheetName val="Mov.Dep."/>
      <sheetName val="Cal.Deprec."/>
      <sheetName val="Selección"/>
      <sheetName val="AnálisisAdic"/>
      <sheetName val="XREF"/>
      <sheetName val="Tickmarks"/>
      <sheetName val="NotaEF"/>
      <sheetName val="Detalle"/>
      <sheetName val="Costo"/>
      <sheetName val="Reex."/>
      <sheetName val="Dep.Costo."/>
      <sheetName val="Dep.Costo. Rex"/>
      <sheetName val="Adiciones"/>
      <sheetName val="Relac DEP-COSTO"/>
      <sheetName val="MMA"/>
      <sheetName val="C. Clobal"/>
      <sheetName val="Eq. Comp."/>
      <sheetName val="Edificios"/>
      <sheetName val="Ed.Seg.Cliente"/>
      <sheetName val="Cálc. Global. Dep."/>
      <sheetName val="Cal.Deprec final"/>
      <sheetName val="Cal.Deprec.prele"/>
      <sheetName val="Bajas"/>
      <sheetName val="Mov. Costo"/>
      <sheetName val="Depreciación"/>
      <sheetName val="Cálculo global"/>
      <sheetName val="Listado de Activos Fijos"/>
      <sheetName val="Notas EEFF"/>
      <sheetName val="Analisis Adiciones"/>
      <sheetName val="Bajas de Activos Fijos"/>
      <sheetName val="Movimiento Costo"/>
      <sheetName val="Cálculo Global Depr."/>
      <sheetName val="Movimiento Depreciación"/>
      <sheetName val="Limite"/>
      <sheetName val="Adiciones AF"/>
      <sheetName val="Toma Fisica"/>
      <sheetName val="Listado AF"/>
      <sheetName val="Mov. Depre."/>
      <sheetName val="Toma Física de AF"/>
      <sheetName val="Listado Bajas"/>
      <sheetName val="Prueba de Adiciones"/>
      <sheetName val="Mov. Costo AF"/>
      <sheetName val="Mov. Depr. AF"/>
      <sheetName val="Sheet1"/>
      <sheetName val="Límites"/>
      <sheetName val="#REF"/>
      <sheetName val="Mov. Depreciación"/>
      <sheetName val="Terreno o costos de Locales"/>
      <sheetName val="Movimiento"/>
      <sheetName val="Resumen de Conciliaciones"/>
      <sheetName val="Dólares"/>
      <sheetName val="Mov.Depreciación"/>
      <sheetName val="Cálculo Dep."/>
      <sheetName val="Cálculo Dep.Final"/>
      <sheetName val="APT Adiciones"/>
      <sheetName val="Toma física"/>
      <sheetName val="Activación"/>
      <sheetName val="Limites"/>
      <sheetName val="Analisis de Adiciones de AF"/>
      <sheetName val="Mov Costo"/>
      <sheetName val="Mov Dep"/>
      <sheetName val="Mov.Costo Reexp."/>
      <sheetName val="Mov.Dep.Costo."/>
      <sheetName val="Mov.Dep.Costo. Reex"/>
      <sheetName val="Calc.Global Deprec."/>
      <sheetName val="Nota EEFF"/>
      <sheetName val="Links"/>
      <sheetName val="Detalle Activos Fijos"/>
      <sheetName val="A"/>
    </sheetNames>
    <sheetDataSet>
      <sheetData sheetId="0" refreshError="1"/>
      <sheetData sheetId="1">
        <row r="15">
          <cell r="H15">
            <v>4449506</v>
          </cell>
        </row>
      </sheetData>
      <sheetData sheetId="2">
        <row r="15">
          <cell r="H15">
            <v>4449506</v>
          </cell>
        </row>
      </sheetData>
      <sheetData sheetId="3">
        <row r="15">
          <cell r="H15">
            <v>4449506</v>
          </cell>
        </row>
      </sheetData>
      <sheetData sheetId="4">
        <row r="15">
          <cell r="H15">
            <v>4449506</v>
          </cell>
        </row>
      </sheetData>
      <sheetData sheetId="5">
        <row r="15">
          <cell r="H15">
            <v>4449506</v>
          </cell>
        </row>
      </sheetData>
      <sheetData sheetId="6"/>
      <sheetData sheetId="7" refreshError="1"/>
      <sheetData sheetId="8">
        <row r="15">
          <cell r="H15">
            <v>4449506</v>
          </cell>
        </row>
      </sheetData>
      <sheetData sheetId="9">
        <row r="15">
          <cell r="H15">
            <v>4449506</v>
          </cell>
        </row>
        <row r="17">
          <cell r="H17">
            <v>189778</v>
          </cell>
        </row>
      </sheetData>
      <sheetData sheetId="10"/>
      <sheetData sheetId="11"/>
      <sheetData sheetId="12"/>
      <sheetData sheetId="13"/>
      <sheetData sheetId="14"/>
      <sheetData sheetId="15" refreshError="1"/>
      <sheetData sheetId="16">
        <row r="15">
          <cell r="H15">
            <v>4449506</v>
          </cell>
        </row>
      </sheetData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5">
          <cell r="H15">
            <v>4449506</v>
          </cell>
        </row>
      </sheetData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5">
          <cell r="H15">
            <v>20</v>
          </cell>
        </row>
      </sheetData>
      <sheetData sheetId="7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stados Financieros"/>
      <sheetName val="Detalle 31-12-97"/>
      <sheetName val="Detalle 9-30-98"/>
      <sheetName val="Concilación"/>
      <sheetName val="Costo"/>
      <sheetName val="Costo Reexp."/>
      <sheetName val="Dep.Costo."/>
      <sheetName val="Dep.Costo. Rex"/>
      <sheetName val="Calc.Gasto Costo"/>
      <sheetName val="Calc.Gasto Costo Reexp. Marzo"/>
      <sheetName val="Selección Adiciones"/>
      <sheetName val="Subselección Adiciones"/>
      <sheetName val="Retiros de Activos Fijos"/>
      <sheetName val="Bajas"/>
      <sheetName val="Calc Reexp Costo"/>
      <sheetName val="Calc.Reexp. Dep"/>
      <sheetName val="Tickmarks"/>
      <sheetName val="MMA"/>
      <sheetName val="Detalle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Adición Act. Fijo"/>
      <sheetName val="Selección Adiciones"/>
      <sheetName val="APT de Adiciones Act. Fijo"/>
      <sheetName val="Detalle Ventas Activos"/>
      <sheetName val="Selección Ventas"/>
      <sheetName val="Análisis Ventas"/>
      <sheetName val="Saldos Iniciale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3">
          <cell r="A3" t="str">
            <v>{a}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Límite"/>
      <sheetName val="Listado Preliminar"/>
      <sheetName val="MMA Adiciones"/>
      <sheetName val="análisis de adiciones"/>
      <sheetName val="MMA Ventas"/>
      <sheetName val="Análisis Ventas"/>
      <sheetName val="XREF"/>
      <sheetName val="Tickmarks"/>
    </sheetNames>
    <sheetDataSet>
      <sheetData sheetId="0"/>
      <sheetData sheetId="1"/>
      <sheetData sheetId="2">
        <row r="69">
          <cell r="I6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A7" t="str">
            <v>{c}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Costo"/>
      <sheetName val="Amort. Acumulada"/>
      <sheetName val="Cal. Amort."/>
      <sheetName val="MMA"/>
      <sheetName val="Análisis"/>
      <sheetName val="Límite"/>
      <sheetName val="XREF"/>
      <sheetName val="Tickmarks"/>
      <sheetName val="Detalle"/>
      <sheetName val=" Costo"/>
      <sheetName val="Amortización"/>
      <sheetName val="MMA "/>
      <sheetName val="APT Adiciones"/>
      <sheetName val="APT"/>
      <sheetName val="Resumen movimiento"/>
      <sheetName val="Pivot 2004"/>
      <sheetName val="Sheet1"/>
      <sheetName val="MMA Adciones"/>
      <sheetName val="Nota a los Estados Financieros"/>
      <sheetName val="Avalúo"/>
      <sheetName val="Costo+Reexp"/>
      <sheetName val="Amort.Costo+Reexp"/>
      <sheetName val="Cálculo Amort."/>
      <sheetName val="Cálculo Reexp.Costo"/>
      <sheetName val="Cálculo Reexp Amort."/>
      <sheetName val="Inv. Plantas"/>
      <sheetName val="Bloques"/>
      <sheetName val="Mov. Plant.Proceso"/>
      <sheetName val="selec.adic.plantaciones"/>
      <sheetName val="Cálculo Global Plantac. Proceso"/>
      <sheetName val="Anál.Ad.plant.proc."/>
      <sheetName val="Nota P.Proceso"/>
      <sheetName val="Mov.Costo P.Proc."/>
      <sheetName val="Nota Plantaciones"/>
      <sheetName val="Mov.Costo y Reexp Plant."/>
      <sheetName val="Mov.Amort.Costo y Reexp Plant."/>
      <sheetName val="Cálculo Correción Costo Plant"/>
      <sheetName val="Cálculo Amortización"/>
      <sheetName val="Cálculo de  la Rexxp Amorti"/>
      <sheetName val="Análisis adiciones"/>
      <sheetName val="Mov."/>
      <sheetName val="Mov. Amort."/>
      <sheetName val="Cál. Amort."/>
      <sheetName val="Adic."/>
      <sheetName val="Cálculo Amort. (fec.siemb.)"/>
      <sheetName val="Cálculo Reexp Amort. (fech.sie)"/>
      <sheetName val="CorrMonPlantProc"/>
      <sheetName val="selec.adic.plant.proc"/>
      <sheetName val="Detalle de ptas.adquir.{PPC}"/>
      <sheetName val="detalle M.O"/>
      <sheetName val="det.amort.acum."/>
      <sheetName val="distrib.ctosPPC"/>
      <sheetName val="Hoja2"/>
      <sheetName val="Mayores"/>
      <sheetName val="NEC 17"/>
      <sheetName val="Movimiento (Final)"/>
      <sheetName val="Movimiento (Preliminar)"/>
      <sheetName val="MMA(final)"/>
      <sheetName val="APT (Final)"/>
      <sheetName val="MMA(prel)"/>
      <sheetName val="Amort."/>
      <sheetName val="Cálc. Global"/>
      <sheetName val="Selección Adiciones"/>
      <sheetName val="Adiciones"/>
      <sheetName val="Mov.(Final)"/>
      <sheetName val="Mov.(Prel)"/>
      <sheetName val="Base de datos"/>
      <sheetName val="Selección"/>
      <sheetName val="Cal.Amort."/>
      <sheetName val="Análisis de Adic."/>
      <sheetName val="Análisis Importaciones"/>
      <sheetName val="Ventas"/>
      <sheetName val="Calc. Límite"/>
      <sheetName val="MMA Adiciones"/>
      <sheetName val="Mov.Costo"/>
      <sheetName val="MMA Adiciones (2)"/>
      <sheetName val="Análisis Imp. Tránsito"/>
      <sheetName val="Cál."/>
      <sheetName val="APT Adics."/>
      <sheetName val="Costo-Pivot"/>
      <sheetName val="MMA AM"/>
      <sheetName val="Nota EF"/>
      <sheetName val="Costo (dec)"/>
      <sheetName val="Amort (dec)"/>
      <sheetName val="Cal Gbl (dec)"/>
      <sheetName val="MMA (comp)"/>
      <sheetName val="MMA (reg)"/>
      <sheetName val="Anál Adi"/>
      <sheetName val="Errad"/>
      <sheetName val="Cost (ago)"/>
      <sheetName val="Amort (ago)"/>
      <sheetName val="MMA (ago)"/>
      <sheetName val="Récalculo Amortización"/>
      <sheetName val="Anali. Adiciones"/>
      <sheetName val="#REF"/>
      <sheetName val="Mov. Costo"/>
      <sheetName val="Mov. Amortiz"/>
      <sheetName val="Amort"/>
      <sheetName val="Notas"/>
      <sheetName val="Mov.Plant"/>
      <sheetName val="Cálc. Deprec."/>
      <sheetName val="Mov Inversiones Agrìcolas"/>
      <sheetName val="Cómputo Amort."/>
      <sheetName val="APT Plantaciones"/>
      <sheetName val="Procedimientos"/>
      <sheetName val="Movimiento"/>
      <sheetName val="Calc. Global Depre."/>
      <sheetName val="Movimiento 1"/>
      <sheetName val="Movimiento 2"/>
      <sheetName val="Movimiento NEC"/>
      <sheetName val="Movimiento NIIF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>
        <row r="46">
          <cell r="F46" t="str">
            <v>!</v>
          </cell>
        </row>
      </sheetData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eficios Sociales"/>
      <sheetName val="Calc. Global Benef."/>
      <sheetName val="Calc. Límites"/>
      <sheetName val="Tabla Límit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APT"/>
      <sheetName val="APT Gastos"/>
      <sheetName val="Calc. Global Sueldos"/>
      <sheetName val="Arrendamiento"/>
      <sheetName val="XREF"/>
      <sheetName val="Tickmarks"/>
      <sheetName val="Selección APT"/>
      <sheetName val="Cálculo Sueldos"/>
      <sheetName val="Honorarios"/>
      <sheetName val="Gastos"/>
      <sheetName val="MMA"/>
      <sheetName val="Análisis"/>
      <sheetName val="Regalías"/>
      <sheetName val="Det. dep.prov.amort."/>
      <sheetName val="Gasto Arriendo"/>
      <sheetName val="Sueldos"/>
      <sheetName val="Pivot"/>
      <sheetName val="APT"/>
      <sheetName val="Subdetalle Final"/>
      <sheetName val="Subdetalle Prel."/>
      <sheetName val="Planillas"/>
      <sheetName val="Marcas Estándar"/>
      <sheetName val="Hoja 1"/>
      <sheetName val="CalcuGlobalSueldo"/>
      <sheetName val=" MMA"/>
      <sheetName val="Mayores MMA (PPC)"/>
      <sheetName val="Hoja1"/>
      <sheetName val="Detalle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Anál. APT"/>
      <sheetName val="Análisis Remun."/>
      <sheetName val="Sheet1"/>
      <sheetName val="Roles sep-00"/>
      <sheetName val="Benefic. sep.00"/>
      <sheetName val=" Sue. y prov.-final"/>
      <sheetName val="Cal. Glob. Sueldos"/>
      <sheetName val="Cálculo Varios"/>
      <sheetName val="Cálc.Serv.Distr."/>
      <sheetName val="Analisis de gastos"/>
      <sheetName val="roles de pago"/>
      <sheetName val="Resumen"/>
      <sheetName val="Cálc. Glob. Arrend."/>
      <sheetName val="Base"/>
      <sheetName val="Selección Gastos"/>
      <sheetName val="Muestra Gastos"/>
      <sheetName val="Arriendos"/>
      <sheetName val="Nómina"/>
      <sheetName val="Limites"/>
      <sheetName val="Arriendo"/>
      <sheetName val="APT "/>
      <sheetName val="Límites"/>
      <sheetName val="Gtos. Bancarios"/>
      <sheetName val="Resumen Planillas"/>
      <sheetName val="Cuadro Comparativo"/>
      <sheetName val="Análisis APT"/>
      <sheetName val="Asist. Técnica"/>
      <sheetName val="Comisiones del Ext."/>
      <sheetName val="Gtos. Ventas y Administración"/>
      <sheetName val="Beneficios Sociales"/>
      <sheetName val="Cálculo del umbral"/>
      <sheetName val="Detalle G. Op."/>
      <sheetName val="Consumo E. Electrica"/>
      <sheetName val="C. Globla Primas 2003"/>
      <sheetName val="Cálculos Globales"/>
      <sheetName val="Calc. Límites "/>
      <sheetName val="Fact.Que No Cumplen Reg. Fact."/>
      <sheetName val="C. Global Mov. y B. Resp."/>
      <sheetName val="Marcas"/>
      <sheetName val="MMA Gastos"/>
      <sheetName val="Marca"/>
      <sheetName val="Asignaciones"/>
      <sheetName val="#REF"/>
      <sheetName val="Detalle servicios especial"/>
      <sheetName val="Aportes a la AGD"/>
      <sheetName val="Aporte SIB"/>
      <sheetName val="Servipagos"/>
      <sheetName val="Tevcol"/>
      <sheetName val="Gtos. Admin. y Vtas.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Detalle abierto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Gasto Sueldos"/>
      <sheetName val="Rol"/>
      <sheetName val="C. Global Gto.Coms."/>
      <sheetName val="APTGastos"/>
      <sheetName val="Gasstos mensuales"/>
      <sheetName val="MMA Jul-Dic"/>
      <sheetName val="APT Gastos "/>
      <sheetName val="Cál.Glob. Sueldos"/>
      <sheetName val="Cálculo arrendamiento"/>
      <sheetName val="Remuneraciones"/>
      <sheetName val="Análisis Honorarios"/>
      <sheetName val=" MMA Sept-04"/>
      <sheetName val="APT Sept-04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Selección "/>
      <sheetName val="Cál.Glob.Arrend."/>
      <sheetName val="Sueldos Final"/>
      <sheetName val="APT Gastos (Final)"/>
      <sheetName val="Honorarios profesionales"/>
      <sheetName val="Cal.Sueldos"/>
      <sheetName val="APT Gtos."/>
      <sheetName val="Cálculo Glob. Arriendos"/>
      <sheetName val="Detalle de Gastos "/>
      <sheetName val="Detalle gastos administ"/>
      <sheetName val="Detalle gastos ventas"/>
      <sheetName val="Planillas IESS"/>
      <sheetName val="Análisis Gastos"/>
      <sheetName val="Imptos y Contrib."/>
      <sheetName val="Transp. Mercaderia"/>
      <sheetName val="Vtas Diners"/>
      <sheetName val="Recuper.Gtos"/>
      <sheetName val="Calc. Límites"/>
      <sheetName val="Tabla Límites"/>
      <sheetName val="Detalle Gastos Opert."/>
      <sheetName val="Impuestos y Contribuciones"/>
      <sheetName val="Publicidad"/>
      <sheetName val="Anal.Remun."/>
      <sheetName val="Tickmarks (2)"/>
      <sheetName val="Local 101"/>
      <sheetName val="Compra de Inmodiamante."/>
      <sheetName val="Aportes AGD"/>
      <sheetName val="Contrib SBS"/>
      <sheetName val="MMA Sep-05"/>
      <sheetName val="Serv. Administrativos"/>
      <sheetName val="Asistencia Técnica"/>
      <sheetName val="Fedapal"/>
      <sheetName val="Ancupa"/>
      <sheetName val="Calc. Límite"/>
      <sheetName val="Análisis de Adic."/>
      <sheetName val="Anal Sin pag sept 02"/>
      <sheetName val="Análisis gastos adminis."/>
      <sheetName val="Anal Sin pag junio 02"/>
      <sheetName val="Detalle Regalías"/>
      <sheetName val="Detalle Arriendos"/>
      <sheetName val="Patentes"/>
      <sheetName val="Leasing"/>
      <sheetName val="E. Electrica"/>
      <sheetName val="Primas"/>
      <sheetName val="Analisis de Roles"/>
      <sheetName val="MMA Prelim."/>
      <sheetName val="Comisiones"/>
      <sheetName val="APT Comisiones"/>
      <sheetName val="Seguros"/>
      <sheetName val="Determinación del Límite"/>
      <sheetName val="Tabla del Límite"/>
      <sheetName val="Join V."/>
      <sheetName val="EDS"/>
      <sheetName val="Guarantee"/>
      <sheetName val="MMA "/>
      <sheetName val="APT Dic"/>
      <sheetName val="Calc. Límites Dic-04"/>
      <sheetName val=" Límite"/>
      <sheetName val="Det  Benef.Soc."/>
      <sheetName val="Cálculo Global Sueldos"/>
      <sheetName val="Revisión analítica gastos"/>
      <sheetName val="Gráfico"/>
      <sheetName val="Límite"/>
      <sheetName val="MMA (2)"/>
      <sheetName val="Detalle de Sueldos y Salarios"/>
      <sheetName val="Trabajo Prestado"/>
      <sheetName val="Persoserv"/>
      <sheetName val="Guarantee (Sep)"/>
      <sheetName val="CMA_Calculations"/>
      <sheetName val="CMA_Selections"/>
      <sheetName val="SA Procedures"/>
      <sheetName val="Expectation"/>
      <sheetName val="Explanation"/>
      <sheetName val="Pivot "/>
      <sheetName val="APT MMA"/>
      <sheetName val="Análisis de Nómina"/>
      <sheetName val="MMA Dic"/>
      <sheetName val="CG Honorarios"/>
      <sheetName val="CG Seguridad"/>
      <sheetName val="CG Arriendos"/>
      <sheetName val="Sueldos y B. Soc."/>
      <sheetName val="MMA Sept"/>
      <sheetName val="No Operacionales"/>
      <sheetName val="Mant y Rep"/>
      <sheetName val="Beneficios"/>
      <sheetName val="Limpieza"/>
      <sheetName val="C.G. Sueldos"/>
      <sheetName val="C.G. Honorarios"/>
      <sheetName val="C.G. Arriendos"/>
      <sheetName val="C.G. Arriendos y Vigilancia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Detalle Nov-03"/>
      <sheetName val="Calculo Sueldos"/>
      <sheetName val="Calculo Mant. SPIDER"/>
      <sheetName val="Servicios Profesionales"/>
      <sheetName val="RR HH"/>
      <sheetName val="Contratos"/>
      <sheetName val="Salas VIP"/>
      <sheetName val="Suministros"/>
      <sheetName val="Gastos generales"/>
      <sheetName val="Tercerización"/>
      <sheetName val="ANALISIS GTS."/>
      <sheetName val="Rotators"/>
      <sheetName val="APT Gastos Operacionales"/>
      <sheetName val="Expats"/>
      <sheetName val="Comisión Schlumberger"/>
      <sheetName val="Honorarios "/>
      <sheetName val="Hoja de Datos"/>
      <sheetName val="Agrupación"/>
      <sheetName val="Tercerizadoras"/>
      <sheetName val="Pivot centro de Costo"/>
      <sheetName val="Base Pivot"/>
      <sheetName val="Bienes y Serv. Cons"/>
      <sheetName val="C.G. Comisiones"/>
      <sheetName val="Indemnizaciones"/>
      <sheetName val="C.G.Vehículos F.Vtas."/>
      <sheetName val="C.G Honorarios"/>
      <sheetName val="C.G. Bonificaciones"/>
      <sheetName val="Tabla"/>
      <sheetName val="Detalle Final"/>
      <sheetName val="Detalle-Preliminar"/>
      <sheetName val="Sueldos (prel.)"/>
      <sheetName val="MMA APT-Hugo"/>
      <sheetName val="APT de todo"/>
      <sheetName val="Detalle-Hugo"/>
      <sheetName val="MMA APT (2)"/>
      <sheetName val="Detalle (2)- prueba"/>
      <sheetName val="Reembolso Gstos"/>
      <sheetName val="Tarjeta Crédito"/>
      <sheetName val="Resnet"/>
      <sheetName val="Límites "/>
      <sheetName val="Trabajo de Terceros"/>
      <sheetName val="APT Final"/>
      <sheetName val="APT Prelim"/>
      <sheetName val="Servicios básicos"/>
      <sheetName val="APT Gasto"/>
      <sheetName val="APT terciarizados"/>
      <sheetName val="Imp. Contribuciones"/>
      <sheetName val="Análisis APT Prel."/>
      <sheetName val="APT Ingenieros"/>
      <sheetName val="APT Gasto Arriendo"/>
      <sheetName val="Cálculo Comisión Schlumberger"/>
      <sheetName val="APT Rotators"/>
      <sheetName val="APT Expats"/>
      <sheetName val="Cal Global Sueldos"/>
      <sheetName val="Cálculo Tercerizadora"/>
      <sheetName val="MMA Rotators"/>
      <sheetName val="Análisis Rotators"/>
      <sheetName val="Expatriados y Consultores"/>
      <sheetName val="Facturas Exp y Consult"/>
      <sheetName val="Reembolso gastos"/>
      <sheetName val="Detalle Convenios"/>
      <sheetName val="Análisis de Comisiones"/>
      <sheetName val="Cobertura Seguros"/>
      <sheetName val="Sueldos Laminado (2002)"/>
      <sheetName val="MMAGastos"/>
      <sheetName val="límite "/>
      <sheetName val="Asesorías relacionadas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Provisiones"/>
      <sheetName val="Sueldos "/>
      <sheetName val="Límite Honorarios"/>
      <sheetName val="Asesorías y Honorarios"/>
      <sheetName val="Benef. Sociales"/>
      <sheetName val="MMA Preliminar"/>
      <sheetName val="APT Preliminar"/>
      <sheetName val="EBITDA"/>
      <sheetName val="Remuneración Variable"/>
      <sheetName val="Gasto Vehículos"/>
      <sheetName val="Gasto Km"/>
      <sheetName val="Km Fact"/>
      <sheetName val="CCostos"/>
      <sheetName val="MMA Conserv y Mant"/>
      <sheetName val="Ansalisis Conserv y Mant"/>
      <sheetName val="Hon"/>
      <sheetName val="Honorarios 2"/>
      <sheetName val="Honorarios (2)"/>
      <sheetName val="APT de Gastos"/>
      <sheetName val="Asesoría Técnica"/>
      <sheetName val="Arriendos "/>
      <sheetName val="Detalle Costos"/>
      <sheetName val="Análisis de Honorarios"/>
      <sheetName val="Arrendamiento Mercantil"/>
      <sheetName val="Límite cp"/>
      <sheetName val="Límite am"/>
      <sheetName val="Gastos Generales "/>
      <sheetName val="Selección MMA"/>
      <sheetName val="CG Asesoria"/>
      <sheetName val="Comisiones Exterior"/>
      <sheetName val="Aporte Patronal"/>
      <sheetName val="Cálculo Global de Nómina"/>
      <sheetName val="Seguridad y Vigilancia"/>
      <sheetName val="Arrendamientos"/>
      <sheetName val="NOTA EEFF"/>
      <sheetName val="Clasificación Gtos. 31-Dec-08"/>
      <sheetName val="Clasificación Gtos. 31-Oc-08"/>
      <sheetName val="Cuentas con Saldos Contrarios"/>
      <sheetName val="Sueldos Temporales"/>
      <sheetName val="Gastos de Exportación"/>
      <sheetName val="Educación Médica Continua"/>
      <sheetName val="Reaseg Cedidos"/>
      <sheetName val="Siniestros Vida"/>
      <sheetName val="Siniestros Generales"/>
      <sheetName val="Comisiones Dic"/>
      <sheetName val="Comisiones (sep)"/>
      <sheetName val="Análisis Comisiones"/>
      <sheetName val="No proporcionales"/>
      <sheetName val="Contratos (reaseg no proporc)"/>
      <sheetName val="Reaseguros Cedidos"/>
      <sheetName val="MMA Sep"/>
      <sheetName val="MMA Junio"/>
      <sheetName val="Sueldos-Benef Cía"/>
      <sheetName val="Sueldos-Benf. Estaciones"/>
      <sheetName val="Movimiento Benf. Soc"/>
      <sheetName val="CG Vigilancia"/>
      <sheetName val="Detalle."/>
      <sheetName val="Rev. Analítica"/>
      <sheetName val="MMA - Final"/>
      <sheetName val="APT - Gastos"/>
      <sheetName val="Calculo S.B."/>
      <sheetName val="Sueldos y Benef."/>
      <sheetName val="Limite Benef."/>
      <sheetName val="Transporte de Quimicos"/>
      <sheetName val="Servicios Ocasionales"/>
      <sheetName val="Intereses"/>
      <sheetName val="Revision Analitica"/>
      <sheetName val="Gastos por CC"/>
      <sheetName val="Análisis saldos negativos"/>
      <sheetName val="Detalle "/>
      <sheetName val="CMA_SampleDesign"/>
      <sheetName val="DialogInsert"/>
      <sheetName val="Excess Calc"/>
      <sheetName val="Sobresueldos"/>
      <sheetName val="Base de Datos"/>
      <sheetName val="Análisis Base de datos"/>
      <sheetName val="MMA Gastos Final"/>
      <sheetName val="MMA Gastos Prelim.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Cálculo Nómina"/>
      <sheetName val="Seguridad"/>
      <sheetName val="Internet"/>
      <sheetName val="CMA Selections"/>
      <sheetName val="Gastos APT"/>
      <sheetName val="MMA (f)"/>
      <sheetName val="MMA(p)"/>
      <sheetName val="MMA 2004"/>
      <sheetName val="Prov. Publicidad P&amp;A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Bono Especial"/>
      <sheetName val="Fletes"/>
      <sheetName val="Impuestos"/>
      <sheetName val="CalcArriend"/>
      <sheetName val="Subselección Apt Final"/>
      <sheetName val="Subselección APT Preliminar"/>
      <sheetName val="APT Serv Profesionales"/>
      <sheetName val="Seguros "/>
      <sheetName val="Contingencias"/>
      <sheetName val="Detalle Contingencia Inundación"/>
      <sheetName val="Courier"/>
      <sheetName val="Otros Impuestos"/>
      <sheetName val="Gastos No Deducibles"/>
      <sheetName val="CMA Calculations"/>
      <sheetName val="Análisis de APT"/>
      <sheetName val="Nota EF"/>
      <sheetName val="Comisión Supermaxi"/>
      <sheetName val="Limite Nómina"/>
      <sheetName val="Limite Comisiones"/>
      <sheetName val="Gto Interes Fideicomisos"/>
      <sheetName val="Fee Casa Matriz"/>
      <sheetName val="Facturas Casa Matriz"/>
      <sheetName val="APT Fin"/>
      <sheetName val="Arriendos leasing"/>
      <sheetName val="Comisión Brokers"/>
      <sheetName val="Comisión Nova"/>
      <sheetName val="Recálculo Nómina"/>
      <sheetName val="Nota"/>
      <sheetName val="Cálculo Global de Sueldos"/>
      <sheetName val="APT Gastos ADC"/>
      <sheetName val="Provisión Corpaq"/>
      <sheetName val="Serv. contables y otros"/>
      <sheetName val="O&amp;M Manag Fee"/>
      <sheetName val="Serv.Contables y Otros"/>
      <sheetName val="O&amp;M Manag. Fee"/>
      <sheetName val="Nómina Prelim"/>
      <sheetName val="Notas EEFF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O&amp;M Manag. Fee Prel."/>
      <sheetName val="O&amp;M Manag. Fee Final"/>
      <sheetName val="Servipago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Prov. Incobrables"/>
      <sheetName val="CMA Calculations (2)"/>
      <sheetName val="Nomina"/>
      <sheetName val="Selección Empleados"/>
      <sheetName val="Cálculo  Arriendos"/>
      <sheetName val="Management"/>
      <sheetName val="CG Nómina"/>
      <sheetName val="Revisión Otros Gastos"/>
      <sheetName val="Análisis de Variaciones"/>
      <sheetName val="Análisis ISD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Procedimiento"/>
      <sheetName val="Límite Sueldos"/>
      <sheetName val="Nómina "/>
      <sheetName val="Recalculo de Nómina "/>
      <sheetName val="MMA Gastos Operacionales"/>
      <sheetName val="Guardianía"/>
      <sheetName val="Tab"/>
      <sheetName val="Nómina Final"/>
      <sheetName val=" APT"/>
      <sheetName val="Servicios"/>
      <sheetName val="Límites Nómina Final"/>
      <sheetName val="Límites Nómina"/>
      <sheetName val="Serv. Comercialización"/>
      <sheetName val="Imp. salida Div."/>
      <sheetName val="Analisis Gastos APT"/>
      <sheetName val="Sueldos y Salarios"/>
      <sheetName val="Detalle de Primas"/>
      <sheetName val="Incentivos sobre resultados"/>
      <sheetName val="APT Iguals"/>
      <sheetName val="APT Gastos Fin"/>
      <sheetName val="Gastos según CC"/>
      <sheetName val="513551"/>
      <sheetName val="Analisis Gastos"/>
      <sheetName val="Detalle Desembolsos por Capitul"/>
      <sheetName val="Bonificaciones"/>
      <sheetName val="Límites Prel"/>
      <sheetName val="Límites Dic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F316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Sueldos y Benefici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Nómina Quito"/>
      <sheetName val="Nómina Guayaquil"/>
      <sheetName val="Quito"/>
      <sheetName val="Guayaquil"/>
      <sheetName val="Gatos Sini- Reclamos "/>
      <sheetName val="Calculo Global Nomina"/>
      <sheetName val="Renta"/>
      <sheetName val="Cálculo de benficios sociales"/>
      <sheetName val="Análisis Nómina"/>
      <sheetName val="A. Servicios Corporativos"/>
      <sheetName val="P.1. Detalle"/>
      <sheetName val="P.2. APT Gastos (F)"/>
      <sheetName val="P.3. Analisis de Donaciones (F)"/>
      <sheetName val="P.4. Análisis Nómina (F)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Conclusión"/>
      <sheetName val="Serv. Comerc."/>
      <sheetName val="Nomina Final"/>
      <sheetName val="Seguros Prelim"/>
      <sheetName val="Seguros Fin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  <sheetName val="Salarios y beneficios sociales"/>
      <sheetName val="Límites Final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>
        <row r="16">
          <cell r="F16">
            <v>180529</v>
          </cell>
        </row>
      </sheetData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 refreshError="1"/>
      <sheetData sheetId="366" refreshError="1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 refreshError="1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 refreshError="1"/>
      <sheetData sheetId="574" refreshError="1"/>
      <sheetData sheetId="575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Obligaciones bancarias"/>
      <sheetName val="Sheet2"/>
      <sheetName val="Prov"/>
      <sheetName val="Ben Soc"/>
      <sheetName val="Gts Acum"/>
      <sheetName val="2030807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Impuestos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Detalle de Gastos Acumulados"/>
      <sheetName val="Mov. Rep. Mant. Maq."/>
      <sheetName val="Particip.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tras Prov. Locales"/>
      <sheetName val="Movi. Benef. Soc."/>
      <sheetName val="Calc. Global B.S."/>
      <sheetName val="PPC-S5210"/>
      <sheetName val="Prov. Vac.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i. Benef.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 global provisiones"/>
      <sheetName val="Movi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Prov. Pagar"/>
      <sheetName val="Local"/>
      <sheetName val="SAP"/>
      <sheetName val="derivados"/>
      <sheetName val="Notas EEFF"/>
      <sheetName val="Mov. Benef."/>
      <sheetName val="Miscelaneos"/>
      <sheetName val="Base"/>
      <sheetName val="Débito Provisiones"/>
      <sheetName val="Registro Prov."/>
      <sheetName val="Comisiones y Bono"/>
      <sheetName val="Proveedores Locales"/>
      <sheetName val="Mov. Provisiones"/>
      <sheetName val="Cálculo Provisión"/>
      <sheetName val="Cálculo Global Benef Soc. Final"/>
      <sheetName val="Mov. Div. por Pagar"/>
      <sheetName val="Mov.Fondos Pool - Club B"/>
      <sheetName val="Comprob.Retención"/>
      <sheetName val="Prov.Comisión Vta"/>
      <sheetName val="Prov.Locutorios"/>
      <sheetName val="Proc.Gtos.Market"/>
      <sheetName val="Prov.NuevosNego"/>
      <sheetName val="Prov.Gtos.Sistemas(DIC)"/>
      <sheetName val="Prov.Gtos.Sistemas(OCT)"/>
      <sheetName val="Prov.Gto.Técnico"/>
      <sheetName val="Prov.Gtos.Finanz"/>
      <sheetName val="ProvGtosRRHH"/>
      <sheetName val="Det.IntxPagar"/>
      <sheetName val="Mov.Int.xPagar"/>
      <sheetName val="Benef.Sociales"/>
      <sheetName val="Tarifa C"/>
      <sheetName val="Derech&amp;Concesion"/>
      <sheetName val="B.S.I. Access"/>
      <sheetName val="Prov.Gtos.Sistemas"/>
      <sheetName val="Mov.Provisiones"/>
      <sheetName val="Detalle Benef. Socs."/>
      <sheetName val="IMPTOS 04"/>
      <sheetName val="Mov. Impto Rta y Part. Trab"/>
      <sheetName val="Prov. Varias"/>
      <sheetName val="Otros Acreedores"/>
      <sheetName val="Acreedores FINAL"/>
      <sheetName val="Impt. Rta y Part"/>
      <sheetName val="OCP"/>
      <sheetName val="Acreedores"/>
      <sheetName val="Prov. Reten. IR"/>
      <sheetName val="Ret.Contract"/>
      <sheetName val="Acreedores (2)"/>
      <sheetName val="Acreedores Varios"/>
      <sheetName val="Detalle de Otras CxP"/>
      <sheetName val="Valores por Facturar"/>
      <sheetName val="15%PT-25%IR (2)"/>
      <sheetName val="Ret. del Imp al Ing. de Nóm E."/>
      <sheetName val="Provisiones Dsctos. (2)"/>
      <sheetName val="Garantias"/>
      <sheetName val="Cálculo Garantías"/>
      <sheetName val="Compensac. Especial.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Beneficios Soc."/>
      <sheetName val="Detalle de beneficios sociales"/>
      <sheetName val="Calc. Global Benef.(Prel) sept."/>
      <sheetName val="Detalle Prov. Varias"/>
      <sheetName val="Mov. Prov. Varias"/>
      <sheetName val="Detalle de provisiones"/>
      <sheetName val="Garantías (ppc)"/>
      <sheetName val="Análisis Garantias"/>
      <sheetName val="Análisis descuentos"/>
      <sheetName val="Detalle Otras CXP y Gtos Ac"/>
      <sheetName val="CxP Miscelaneos"/>
      <sheetName val="Análisis regalías"/>
      <sheetName val="Regalía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Movimiento Ing Dif"/>
      <sheetName val="Ing Diferidos"/>
      <sheetName val="AUX.PROVEEDORES  (2)"/>
      <sheetName val="AUX.PROVEEDORES "/>
      <sheetName val="Mov. Benf Soc"/>
      <sheetName val="Mov. Impto - Part"/>
      <sheetName val="Benef. Socia."/>
      <sheetName val="Caj Ah"/>
      <sheetName val="Nota EF"/>
      <sheetName val="Ana Prov"/>
      <sheetName val="Detalle "/>
      <sheetName val="Prov. Dsctos."/>
      <sheetName val="Cálculo actuarial "/>
      <sheetName val="cálculo actuarial final"/>
      <sheetName val="Provisiones Varias"/>
      <sheetName val="Mantenimiento mayor"/>
      <sheetName val="Descuentos"/>
      <sheetName val="Garantías ppc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Provisiones Prel"/>
      <sheetName val="Cálculo Actuarial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Cuentas por Liquidar"/>
      <sheetName val=" Clientes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Cias. Relacionadas"/>
      <sheetName val="Prov. técn dic-04"/>
      <sheetName val="MMA Prov."/>
      <sheetName val="Análisis Provisiones"/>
      <sheetName val="PE0238 Dep. Com."/>
      <sheetName val="PE0239 Dep. Ind."/>
      <sheetName val="Imptos (Ago05)"/>
      <sheetName val="Prov Fletes"/>
      <sheetName val="Detalle fle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imiento IR"/>
      <sheetName val="Detalle Prov Gastos (P)"/>
      <sheetName val="Detalle Prov Gastos (F)"/>
      <sheetName val="Obligaciones Produbanco"/>
      <sheetName val="Anticipos de consultorios"/>
      <sheetName val="Imp. y Participación"/>
      <sheetName val="Otras ctas por pagar"/>
      <sheetName val="Vacaciones"/>
      <sheetName val="Nota a los EE.FF"/>
      <sheetName val="IR y Part Trabaj"/>
      <sheetName val="Jub Patronal"/>
      <sheetName val="Mov.Part.Trab-Renta"/>
      <sheetName val="Mov.Jub.Des"/>
      <sheetName val="Bonif.a Func"/>
      <sheetName val="MCS Subs"/>
      <sheetName val="ESPP"/>
      <sheetName val="Unearned Rev-services"/>
      <sheetName val="Otas CxP AGD"/>
      <sheetName val="Prov Jub Patronal"/>
      <sheetName val="Movimientos IR y PT"/>
      <sheetName val="Accruals Final"/>
      <sheetName val="Accruals Preliminar"/>
      <sheetName val="Movim. Imp.Renta y Part.Tr"/>
      <sheetName val="Contratistas"/>
      <sheetName val="ISD"/>
      <sheetName val="Gtos. Acumulados"/>
      <sheetName val="Beneficios contrato"/>
      <sheetName val="IESS2003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Mant. equipo"/>
      <sheetName val="Expatriados"/>
      <sheetName val="Other Insurance"/>
      <sheetName val="Open PO"/>
      <sheetName val="Notas"/>
      <sheetName val="Cargas Sociales"/>
      <sheetName val="Gtos. Acum."/>
      <sheetName val="Ctas. x Liq."/>
      <sheetName val="Detalle Prov. Mensuales"/>
      <sheetName val="Detalle Anticipos Clientes"/>
      <sheetName val="Conciliación Bancaria Pacifico"/>
      <sheetName val="Nota 13"/>
      <sheetName val="Mov. Prov. Jubilación Patronal"/>
      <sheetName val="Clientes Nacional"/>
      <sheetName val="Clientes Exterior"/>
      <sheetName val="Clientes Intercompañias"/>
      <sheetName val="Mov. Part. Trab."/>
      <sheetName val="Anticipos IR"/>
      <sheetName val="Límite Jubilacion Patronal"/>
      <sheetName val="Límite Desahucio"/>
      <sheetName val="Fletes x Pagar"/>
      <sheetName val="Impuest y Contr"/>
      <sheetName val="Diversos Gastos"/>
      <sheetName val="Plan Auto"/>
      <sheetName val="No devengado 2010"/>
      <sheetName val="Calculo anticipo contrato compl"/>
      <sheetName val="No devengado"/>
      <sheetName val="Calculo anticipo"/>
      <sheetName val="Miscelan_x0004__x0000__x0011_"/>
      <sheetName val="Mov. Part. Trab.Final"/>
      <sheetName val="Movimiento Imp. Dif."/>
      <sheetName val="Mov. Part. Trab.Preli"/>
      <sheetName val="Pruebas Sustantivas"/>
      <sheetName val="Anticipos Clientes Final"/>
      <sheetName val="NOTAS E.E.F.F."/>
      <sheetName val="Resumen"/>
      <sheetName val="informe"/>
      <sheetName val="Mov. Imp. Ren y Part. trab"/>
      <sheetName val="Mov. Prov. Desp"/>
      <sheetName val="Doble Pago"/>
      <sheetName val="Detalle de Acrrued"/>
      <sheetName val="LAC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Análisis de vacaciones"/>
      <sheetName val="(F) Provisiones "/>
      <sheetName val="IR y Particip Laboral"/>
      <sheetName val="Ant client"/>
      <sheetName val="Ant clientes"/>
      <sheetName val="Mov. IR y PT"/>
      <sheetName val="Mov. Part. Trab. e Imp. Rta."/>
      <sheetName val="Detalle gastos causados mes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/>
      <sheetData sheetId="315"/>
      <sheetData sheetId="316"/>
      <sheetData sheetId="317" refreshError="1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 refreshError="1"/>
      <sheetData sheetId="473" refreshError="1"/>
      <sheetData sheetId="474" refreshError="1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/>
      <sheetData sheetId="485" refreshError="1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 refreshError="1"/>
      <sheetData sheetId="588" refreshError="1"/>
      <sheetData sheetId="589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 refreshError="1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 refreshError="1"/>
      <sheetData sheetId="638" refreshError="1"/>
      <sheetData sheetId="639"/>
      <sheetData sheetId="640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 refreshError="1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"/>
      <sheetName val="Nómina"/>
      <sheetName val="Comisión Supermaxi"/>
      <sheetName val="MMA"/>
      <sheetName val="APT"/>
      <sheetName val="C.G. Comisiones"/>
      <sheetName val="Límite"/>
      <sheetName val="Tabla"/>
      <sheetName val="XREF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Revisión Analítica"/>
      <sheetName val="MMA"/>
      <sheetName val="APT"/>
      <sheetName val="Calc. Global Sueldos"/>
      <sheetName val="Límite"/>
      <sheetName val="Tabla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ov. Gastos dif."/>
      <sheetName val="M. Amortización"/>
      <sheetName val="Cálc.Glob.R.M.Costo"/>
      <sheetName val="Cálc.Glob.Amort."/>
      <sheetName val="Anál.Adic.C.D."/>
      <sheetName val="Cobertura de seguros"/>
      <sheetName val="Prov.Act.Irrec."/>
      <sheetName val="GastosOtrosActivos"/>
      <sheetName val="XREF"/>
      <sheetName val="Tickmark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2.03"/>
      <sheetName val="Pasajes Aereos"/>
      <sheetName val="Sofware Computación"/>
      <sheetName val="E2.03.01"/>
      <sheetName val="Hoja1"/>
      <sheetName val="Detalle"/>
      <sheetName val="Retenciones en la Fuenta"/>
      <sheetName val="Hoja2"/>
      <sheetName val="#¡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APT"/>
      <sheetName val="APT Gastos"/>
      <sheetName val="Comisiones TC"/>
      <sheetName val="Otras Bonificaciones"/>
      <sheetName val="Ints Proveedores"/>
      <sheetName val="Electricidad"/>
      <sheetName val="Arriendos y Cond."/>
      <sheetName val="Imp. Municipales"/>
      <sheetName val="Calc. Límites"/>
      <sheetName val="Tabla Límites"/>
      <sheetName val="XREF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>
        <row r="3">
          <cell r="A3">
            <v>176680</v>
          </cell>
          <cell r="B3">
            <v>176680</v>
          </cell>
          <cell r="D3" t="str">
            <v>Análisis de Intangibles y Otros Activos</v>
          </cell>
          <cell r="E3" t="str">
            <v>!</v>
          </cell>
        </row>
      </sheetData>
      <sheetData sheetId="1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.vsLis."/>
      <sheetName val="NotaEF"/>
      <sheetName val="Costo"/>
      <sheetName val="Costo Reexp."/>
      <sheetName val="Dep.Costo."/>
      <sheetName val="Dep.Costo. Rex"/>
      <sheetName val="Calc.global deprec"/>
      <sheetName val="Calc.Gasto Costo Reexp."/>
      <sheetName val="Adiciones"/>
      <sheetName val="An.I.Trans."/>
      <sheetName val="MMACtaActivo"/>
      <sheetName val="MMACtAdiciones"/>
      <sheetName val="An.Adiciones"/>
      <sheetName val="Relac DEP-COSTO"/>
      <sheetName val="Nota"/>
      <sheetName val="Excess Calc"/>
      <sheetName val="Threshold Calc"/>
      <sheetName val="XREF"/>
      <sheetName val="Tickmarks"/>
      <sheetName val="CURVA#2.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B6">
            <v>25651.200000000001</v>
          </cell>
        </row>
      </sheetData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02"/>
  <sheetViews>
    <sheetView showGridLines="0" tabSelected="1" zoomScale="80" zoomScaleNormal="80" zoomScaleSheetLayoutView="100" workbookViewId="0"/>
  </sheetViews>
  <sheetFormatPr baseColWidth="10" defaultColWidth="0" defaultRowHeight="12.5" x14ac:dyDescent="0.25"/>
  <cols>
    <col min="1" max="1" width="7.90625" style="31" customWidth="1"/>
    <col min="2" max="2" width="20.26953125" style="9" customWidth="1"/>
    <col min="3" max="3" width="16" style="31" customWidth="1"/>
    <col min="4" max="4" width="19.26953125" style="31" customWidth="1"/>
    <col min="5" max="5" width="20.26953125" style="31" customWidth="1"/>
    <col min="6" max="6" width="16" style="31" bestFit="1" customWidth="1"/>
    <col min="7" max="7" width="15.08984375" style="31" bestFit="1" customWidth="1"/>
    <col min="8" max="8" width="14" style="31" customWidth="1"/>
    <col min="9" max="9" width="13.7265625" style="31" customWidth="1"/>
    <col min="10" max="10" width="14" style="31" customWidth="1"/>
    <col min="11" max="11" width="4.6328125" style="31" customWidth="1"/>
    <col min="12" max="12" width="4.81640625" style="31" customWidth="1"/>
    <col min="13" max="13" width="11.453125" style="31" customWidth="1"/>
    <col min="14" max="14" width="14.453125" style="31" customWidth="1"/>
    <col min="15" max="15" width="15.453125" style="31" customWidth="1"/>
    <col min="16" max="16" width="4.90625" style="31" customWidth="1"/>
    <col min="17" max="20" width="14" style="31" customWidth="1"/>
    <col min="21" max="21" width="15.6328125" style="31" customWidth="1"/>
    <col min="22" max="22" width="11.54296875" style="80" customWidth="1"/>
    <col min="23" max="23" width="4.08984375" style="80" customWidth="1"/>
    <col min="24" max="24" width="15.6328125" style="80" customWidth="1"/>
    <col min="25" max="25" width="18.453125" style="31" customWidth="1"/>
    <col min="26" max="26" width="23.1796875" style="31" customWidth="1"/>
    <col min="27" max="27" width="8.26953125" style="78" customWidth="1"/>
    <col min="28" max="28" width="8.26953125" style="31" customWidth="1"/>
    <col min="29" max="29" width="14" style="31" customWidth="1"/>
    <col min="30" max="30" width="14.54296875" style="31" customWidth="1"/>
    <col min="31" max="31" width="14.7265625" style="31" customWidth="1"/>
    <col min="32" max="32" width="15.1796875" style="31" customWidth="1"/>
    <col min="33" max="33" width="15.81640625" style="31" customWidth="1"/>
    <col min="34" max="34" width="3.26953125" style="31" customWidth="1"/>
    <col min="35" max="35" width="13.453125" style="31" customWidth="1"/>
    <col min="36" max="36" width="14.90625" style="31" customWidth="1"/>
    <col min="37" max="37" width="8.26953125" style="31" customWidth="1"/>
    <col min="38" max="38" width="15" style="31" customWidth="1"/>
    <col min="39" max="40" width="14.26953125" style="31" customWidth="1"/>
    <col min="41" max="41" width="12.36328125" style="31" customWidth="1"/>
    <col min="42" max="42" width="8.26953125" style="31" customWidth="1"/>
    <col min="43" max="43" width="14.1796875" style="31" customWidth="1"/>
    <col min="44" max="44" width="3" style="31" customWidth="1"/>
    <col min="45" max="45" width="13.08984375" style="31" customWidth="1"/>
    <col min="46" max="46" width="9.26953125" style="31" customWidth="1"/>
    <col min="47" max="47" width="8.26953125" style="31" customWidth="1"/>
    <col min="48" max="48" width="13.26953125" style="31" customWidth="1"/>
    <col min="49" max="49" width="8.26953125" style="31" customWidth="1"/>
    <col min="50" max="50" width="14.6328125" style="31" customWidth="1"/>
    <col min="51" max="51" width="10.08984375" style="31" customWidth="1"/>
    <col min="52" max="52" width="12.1796875" style="31" customWidth="1"/>
    <col min="53" max="53" width="15.54296875" style="31" customWidth="1"/>
    <col min="54" max="54" width="3" style="31" customWidth="1"/>
    <col min="55" max="55" width="14.90625" style="31" customWidth="1"/>
    <col min="56" max="56" width="15.6328125" style="31" customWidth="1"/>
    <col min="57" max="57" width="14.1796875" style="31" customWidth="1"/>
    <col min="58" max="58" width="11" style="31" customWidth="1"/>
    <col min="59" max="59" width="15" style="31" customWidth="1"/>
    <col min="60" max="60" width="17.90625" style="31" customWidth="1"/>
    <col min="61" max="61" width="14.7265625" style="31" customWidth="1"/>
    <col min="62" max="85" width="8.26953125" style="31" customWidth="1"/>
    <col min="86" max="86" width="4.81640625" style="31" customWidth="1"/>
    <col min="87" max="16384" width="0" style="31" hidden="1"/>
  </cols>
  <sheetData>
    <row r="1" spans="1:61" x14ac:dyDescent="0.25">
      <c r="A1" s="15"/>
      <c r="B1" s="16"/>
      <c r="H1" s="17"/>
      <c r="I1" s="17"/>
      <c r="J1" s="17"/>
      <c r="K1" s="17"/>
      <c r="L1" s="18"/>
      <c r="V1" s="31"/>
      <c r="W1" s="31"/>
      <c r="X1" s="31"/>
      <c r="AA1" s="31"/>
    </row>
    <row r="2" spans="1:61" x14ac:dyDescent="0.25">
      <c r="A2" s="15"/>
      <c r="B2" s="16"/>
      <c r="V2" s="31"/>
      <c r="X2" s="31"/>
      <c r="AA2" s="31"/>
      <c r="BG2" s="30" t="s">
        <v>454</v>
      </c>
      <c r="BH2" s="30" t="s">
        <v>455</v>
      </c>
      <c r="BI2" s="68" t="s">
        <v>479</v>
      </c>
    </row>
    <row r="3" spans="1:61" x14ac:dyDescent="0.25">
      <c r="A3" s="15"/>
      <c r="B3" s="16"/>
      <c r="V3" s="31"/>
      <c r="X3" s="31"/>
      <c r="AA3" s="31"/>
      <c r="BG3" s="69" t="s">
        <v>464</v>
      </c>
      <c r="BH3" s="70" t="s">
        <v>464</v>
      </c>
      <c r="BI3" s="71" t="s">
        <v>522</v>
      </c>
    </row>
    <row r="4" spans="1:61" x14ac:dyDescent="0.25">
      <c r="A4" s="15"/>
      <c r="B4" s="16"/>
      <c r="E4" s="79" t="s">
        <v>512</v>
      </c>
      <c r="V4" s="31"/>
      <c r="X4" s="31"/>
      <c r="AA4" s="31"/>
    </row>
    <row r="5" spans="1:61" x14ac:dyDescent="0.25">
      <c r="A5" s="15"/>
      <c r="B5" s="35" t="s">
        <v>488</v>
      </c>
      <c r="V5" s="31"/>
      <c r="W5" s="31"/>
      <c r="X5" s="31"/>
      <c r="AA5" s="31"/>
    </row>
    <row r="6" spans="1:61" x14ac:dyDescent="0.25">
      <c r="A6" s="15"/>
      <c r="B6" s="24" t="s">
        <v>489</v>
      </c>
      <c r="D6" s="21"/>
      <c r="V6" s="31"/>
      <c r="W6" s="31"/>
      <c r="X6" s="31"/>
      <c r="AA6" s="31"/>
    </row>
    <row r="7" spans="1:61" x14ac:dyDescent="0.25">
      <c r="A7" s="15"/>
      <c r="B7" s="24" t="s">
        <v>465</v>
      </c>
      <c r="V7" s="31"/>
      <c r="W7" s="31"/>
      <c r="X7" s="31"/>
      <c r="AA7" s="31"/>
    </row>
    <row r="8" spans="1:61" x14ac:dyDescent="0.25">
      <c r="B8" s="24" t="s">
        <v>480</v>
      </c>
      <c r="V8" s="31"/>
      <c r="W8" s="31"/>
      <c r="X8" s="31"/>
      <c r="AA8" s="31"/>
    </row>
    <row r="9" spans="1:61" ht="7" customHeight="1" thickBot="1" x14ac:dyDescent="0.3"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</row>
    <row r="10" spans="1:61" ht="13" thickTop="1" x14ac:dyDescent="0.25">
      <c r="B10" s="31"/>
      <c r="D10" s="21"/>
      <c r="H10" s="17"/>
      <c r="K10" s="17"/>
      <c r="L10" s="18"/>
      <c r="V10" s="31"/>
      <c r="W10" s="31"/>
      <c r="X10" s="31"/>
      <c r="AA10" s="31"/>
    </row>
    <row r="11" spans="1:61" x14ac:dyDescent="0.25">
      <c r="B11" s="25" t="s">
        <v>460</v>
      </c>
      <c r="D11" s="21"/>
      <c r="H11" s="17"/>
      <c r="K11" s="17"/>
      <c r="L11" s="18"/>
      <c r="V11" s="31"/>
      <c r="W11" s="31"/>
      <c r="X11" s="31"/>
      <c r="AA11" s="31"/>
    </row>
    <row r="12" spans="1:61" ht="7" customHeight="1" x14ac:dyDescent="0.25">
      <c r="B12" s="31"/>
      <c r="V12" s="31"/>
      <c r="W12" s="31"/>
      <c r="X12" s="31"/>
      <c r="AA12" s="31"/>
    </row>
    <row r="13" spans="1:61" x14ac:dyDescent="0.25">
      <c r="B13" s="31" t="s">
        <v>466</v>
      </c>
      <c r="D13" s="21"/>
      <c r="H13" s="17"/>
      <c r="K13" s="17"/>
      <c r="L13" s="18"/>
      <c r="V13" s="31"/>
      <c r="W13" s="31"/>
      <c r="X13" s="31"/>
      <c r="AA13" s="31"/>
    </row>
    <row r="14" spans="1:61" x14ac:dyDescent="0.25">
      <c r="B14" s="31"/>
      <c r="D14" s="21"/>
      <c r="H14" s="17"/>
      <c r="K14" s="17"/>
      <c r="L14" s="18"/>
      <c r="V14" s="31"/>
      <c r="W14" s="31"/>
      <c r="X14" s="31"/>
      <c r="AA14" s="31"/>
    </row>
    <row r="15" spans="1:61" x14ac:dyDescent="0.25">
      <c r="B15" s="26" t="s">
        <v>468</v>
      </c>
      <c r="E15" s="9"/>
      <c r="H15" s="17"/>
      <c r="K15" s="17"/>
      <c r="L15" s="18"/>
      <c r="V15" s="31"/>
      <c r="W15" s="31"/>
      <c r="X15" s="31"/>
      <c r="AA15" s="31"/>
    </row>
    <row r="16" spans="1:61" ht="7" customHeight="1" x14ac:dyDescent="0.25">
      <c r="B16" s="27"/>
      <c r="E16" s="9"/>
      <c r="H16" s="17"/>
      <c r="K16" s="17"/>
      <c r="L16" s="18"/>
      <c r="V16" s="31"/>
      <c r="W16" s="31"/>
      <c r="X16" s="31"/>
      <c r="AA16" s="31"/>
    </row>
    <row r="17" spans="1:33" x14ac:dyDescent="0.25">
      <c r="B17" s="32"/>
      <c r="C17" s="36" t="s">
        <v>486</v>
      </c>
      <c r="D17" s="36" t="s">
        <v>490</v>
      </c>
      <c r="E17" s="9"/>
      <c r="H17" s="17"/>
      <c r="K17" s="17"/>
      <c r="L17" s="18"/>
      <c r="V17" s="31"/>
      <c r="W17" s="31"/>
      <c r="X17" s="31"/>
      <c r="AA17" s="31"/>
    </row>
    <row r="18" spans="1:33" x14ac:dyDescent="0.25">
      <c r="B18" s="37" t="s">
        <v>469</v>
      </c>
      <c r="C18" s="33" t="s">
        <v>470</v>
      </c>
      <c r="D18" s="33" t="s">
        <v>470</v>
      </c>
      <c r="E18" s="9"/>
      <c r="H18" s="17"/>
      <c r="K18" s="17"/>
      <c r="L18" s="18"/>
      <c r="V18" s="31"/>
      <c r="W18" s="31"/>
      <c r="X18" s="31"/>
      <c r="AA18" s="31"/>
    </row>
    <row r="19" spans="1:33" x14ac:dyDescent="0.25">
      <c r="B19" s="37" t="s">
        <v>471</v>
      </c>
      <c r="C19" s="33" t="s">
        <v>470</v>
      </c>
      <c r="D19" s="33" t="s">
        <v>470</v>
      </c>
      <c r="E19" s="9"/>
      <c r="H19" s="17"/>
      <c r="K19" s="17"/>
      <c r="L19" s="18"/>
      <c r="V19" s="31"/>
      <c r="W19" s="31"/>
      <c r="X19" s="31"/>
      <c r="AA19" s="31"/>
    </row>
    <row r="20" spans="1:33" x14ac:dyDescent="0.25">
      <c r="B20" s="37" t="s">
        <v>472</v>
      </c>
      <c r="C20" s="33" t="s">
        <v>470</v>
      </c>
      <c r="D20" s="33" t="s">
        <v>470</v>
      </c>
      <c r="E20" s="9"/>
      <c r="H20" s="17"/>
      <c r="K20" s="17"/>
      <c r="L20" s="18"/>
      <c r="V20" s="31"/>
      <c r="W20" s="31"/>
      <c r="X20" s="31"/>
      <c r="AA20" s="31"/>
    </row>
    <row r="21" spans="1:33" x14ac:dyDescent="0.25">
      <c r="B21" s="24"/>
      <c r="C21" s="28"/>
      <c r="D21" s="28"/>
      <c r="E21" s="9"/>
      <c r="H21" s="17"/>
      <c r="K21" s="17"/>
      <c r="L21" s="18"/>
      <c r="V21" s="31"/>
      <c r="W21" s="31"/>
      <c r="X21" s="31"/>
      <c r="AA21" s="31"/>
    </row>
    <row r="22" spans="1:33" x14ac:dyDescent="0.25">
      <c r="B22" s="25" t="s">
        <v>487</v>
      </c>
      <c r="E22" s="111"/>
      <c r="F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W22" s="12"/>
      <c r="Y22" s="11"/>
    </row>
    <row r="23" spans="1:33" ht="7" customHeight="1" x14ac:dyDescent="0.25">
      <c r="B23" s="31"/>
      <c r="V23" s="31"/>
      <c r="W23" s="31"/>
      <c r="X23" s="31"/>
      <c r="AA23" s="31"/>
    </row>
    <row r="24" spans="1:33" x14ac:dyDescent="0.25">
      <c r="A24" s="78" t="s">
        <v>481</v>
      </c>
      <c r="B24" s="38" t="s">
        <v>514</v>
      </c>
      <c r="V24" s="31"/>
      <c r="W24" s="31"/>
      <c r="X24" s="31"/>
      <c r="AA24" s="31"/>
    </row>
    <row r="25" spans="1:33" x14ac:dyDescent="0.25">
      <c r="A25" s="78" t="s">
        <v>482</v>
      </c>
      <c r="B25" s="13" t="s">
        <v>491</v>
      </c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W25" s="12"/>
      <c r="Y25" s="11"/>
    </row>
    <row r="26" spans="1:33" x14ac:dyDescent="0.25">
      <c r="A26" s="78" t="s">
        <v>483</v>
      </c>
      <c r="B26" s="13" t="s">
        <v>515</v>
      </c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W26" s="12"/>
      <c r="Y26" s="11"/>
    </row>
    <row r="27" spans="1:33" x14ac:dyDescent="0.25">
      <c r="A27" s="78" t="s">
        <v>484</v>
      </c>
      <c r="B27" s="13" t="s">
        <v>516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W27" s="12"/>
      <c r="Y27" s="11"/>
    </row>
    <row r="28" spans="1:33" x14ac:dyDescent="0.25">
      <c r="A28" s="78" t="s">
        <v>513</v>
      </c>
      <c r="B28" s="13" t="s">
        <v>521</v>
      </c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W28" s="12"/>
      <c r="Y28" s="11"/>
    </row>
    <row r="29" spans="1:33" x14ac:dyDescent="0.25">
      <c r="A29" s="78" t="s">
        <v>520</v>
      </c>
      <c r="B29" s="13" t="s">
        <v>485</v>
      </c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W29" s="12"/>
      <c r="Y29" s="11"/>
    </row>
    <row r="30" spans="1:33" x14ac:dyDescent="0.25">
      <c r="A30" s="22"/>
      <c r="B30" s="31"/>
      <c r="E30" s="9"/>
      <c r="F30" s="9"/>
      <c r="G30" s="9"/>
      <c r="H30" s="9"/>
      <c r="I30" s="9"/>
      <c r="J30" s="9"/>
      <c r="K30" s="9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33" x14ac:dyDescent="0.25">
      <c r="A31" s="22"/>
      <c r="B31" s="25" t="s">
        <v>467</v>
      </c>
      <c r="E31" s="9"/>
      <c r="F31" s="9"/>
      <c r="G31" s="9"/>
      <c r="H31" s="9"/>
      <c r="I31" s="9"/>
      <c r="J31" s="9"/>
      <c r="K31" s="9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33" ht="7" customHeight="1" x14ac:dyDescent="0.25">
      <c r="B32" s="31"/>
      <c r="V32" s="31"/>
      <c r="W32" s="31"/>
      <c r="X32" s="31"/>
      <c r="AA32" s="31"/>
      <c r="AD32" s="16"/>
      <c r="AE32" s="16"/>
      <c r="AF32" s="16"/>
      <c r="AG32" s="16"/>
    </row>
    <row r="33" spans="2:86" x14ac:dyDescent="0.25">
      <c r="B33" s="34"/>
      <c r="K33" s="39"/>
      <c r="V33" s="31"/>
      <c r="W33" s="39"/>
      <c r="X33" s="31"/>
      <c r="AA33" s="31"/>
    </row>
    <row r="34" spans="2:86" s="40" customFormat="1" x14ac:dyDescent="0.25">
      <c r="D34" s="117" t="s">
        <v>0</v>
      </c>
      <c r="E34" s="117"/>
      <c r="F34" s="117"/>
      <c r="G34" s="117"/>
      <c r="H34" s="117"/>
      <c r="I34" s="117"/>
      <c r="J34" s="117"/>
      <c r="K34" s="41"/>
      <c r="L34" s="118" t="s">
        <v>518</v>
      </c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41"/>
      <c r="X34" s="119" t="s">
        <v>473</v>
      </c>
      <c r="Y34" s="119"/>
      <c r="Z34" s="119"/>
      <c r="AA34" s="119"/>
      <c r="AC34" s="132" t="s">
        <v>524</v>
      </c>
      <c r="AD34" s="132"/>
      <c r="AE34" s="132"/>
      <c r="AF34" s="132"/>
      <c r="AG34" s="132"/>
      <c r="AH34" s="31"/>
      <c r="AI34" s="132" t="s">
        <v>525</v>
      </c>
      <c r="AJ34" s="132"/>
      <c r="AK34" s="132"/>
      <c r="AL34" s="132"/>
      <c r="AM34" s="132" t="s">
        <v>526</v>
      </c>
      <c r="AN34" s="132"/>
      <c r="AO34" s="132"/>
      <c r="AP34" s="132"/>
      <c r="AQ34" s="136"/>
      <c r="AR34" s="24"/>
      <c r="AS34" s="132" t="s">
        <v>527</v>
      </c>
      <c r="AT34" s="132"/>
      <c r="AU34" s="132"/>
      <c r="AV34" s="132"/>
      <c r="AW34" s="132"/>
      <c r="AX34" s="132"/>
      <c r="AY34" s="132"/>
      <c r="AZ34" s="132"/>
      <c r="BA34" s="132"/>
      <c r="BB34" s="31"/>
      <c r="BC34" s="132" t="s">
        <v>547</v>
      </c>
      <c r="BD34" s="132"/>
      <c r="BE34" s="132"/>
      <c r="BF34" s="132"/>
      <c r="BG34" s="132"/>
      <c r="BH34" s="132"/>
      <c r="BI34" s="132"/>
    </row>
    <row r="35" spans="2:86" s="112" customFormat="1" ht="25" x14ac:dyDescent="0.25">
      <c r="B35" s="84" t="s">
        <v>492</v>
      </c>
      <c r="C35" s="84" t="s">
        <v>493</v>
      </c>
      <c r="D35" s="84" t="s">
        <v>519</v>
      </c>
      <c r="E35" s="84" t="s">
        <v>1</v>
      </c>
      <c r="F35" s="84" t="s">
        <v>2</v>
      </c>
      <c r="G35" s="84" t="s">
        <v>494</v>
      </c>
      <c r="H35" s="84" t="s">
        <v>495</v>
      </c>
      <c r="I35" s="84" t="s">
        <v>496</v>
      </c>
      <c r="J35" s="84" t="s">
        <v>497</v>
      </c>
      <c r="K35" s="42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42"/>
      <c r="X35" s="119"/>
      <c r="Y35" s="119"/>
      <c r="Z35" s="119"/>
      <c r="AA35" s="119"/>
      <c r="AB35" s="40"/>
      <c r="AC35" s="138" t="s">
        <v>556</v>
      </c>
      <c r="AD35" s="141"/>
      <c r="AE35" s="141"/>
      <c r="AF35" s="141"/>
      <c r="AG35" s="142"/>
      <c r="AH35" s="24"/>
      <c r="AI35" s="137" t="s">
        <v>528</v>
      </c>
      <c r="AJ35" s="137"/>
      <c r="AK35" s="137"/>
      <c r="AL35" s="137"/>
      <c r="AM35" s="137"/>
      <c r="AN35" s="137"/>
      <c r="AO35" s="137"/>
      <c r="AP35" s="138"/>
      <c r="AQ35" s="86"/>
      <c r="AR35" s="24"/>
      <c r="AS35" s="139" t="s">
        <v>529</v>
      </c>
      <c r="AT35" s="139"/>
      <c r="AU35" s="139"/>
      <c r="AV35" s="139"/>
      <c r="AW35" s="139"/>
      <c r="AX35" s="139"/>
      <c r="AY35" s="140" t="s">
        <v>530</v>
      </c>
      <c r="AZ35" s="140"/>
      <c r="BA35" s="140"/>
      <c r="BB35" s="40"/>
      <c r="BC35" s="133" t="s">
        <v>553</v>
      </c>
      <c r="BD35" s="134"/>
      <c r="BE35" s="134"/>
      <c r="BF35" s="134"/>
      <c r="BG35" s="135"/>
      <c r="BH35" s="133"/>
      <c r="BI35" s="135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</row>
    <row r="36" spans="2:86" ht="37.5" x14ac:dyDescent="0.25">
      <c r="B36" s="120"/>
      <c r="C36" s="123"/>
      <c r="D36" s="123"/>
      <c r="E36" s="126"/>
      <c r="F36" s="114"/>
      <c r="G36" s="114"/>
      <c r="H36" s="43"/>
      <c r="I36" s="129"/>
      <c r="J36" s="129"/>
      <c r="K36" s="44"/>
      <c r="L36" s="45"/>
      <c r="M36" s="46"/>
      <c r="N36" s="46"/>
      <c r="O36" s="46"/>
      <c r="P36" s="47"/>
      <c r="Q36" s="48"/>
      <c r="R36" s="46"/>
      <c r="S36" s="46"/>
      <c r="T36" s="46"/>
      <c r="U36" s="46"/>
      <c r="V36" s="49"/>
      <c r="W36" s="39"/>
      <c r="X36" s="45"/>
      <c r="Y36" s="46"/>
      <c r="Z36" s="46"/>
      <c r="AA36" s="49"/>
      <c r="AC36" s="87" t="s">
        <v>492</v>
      </c>
      <c r="AD36" s="84" t="s">
        <v>493</v>
      </c>
      <c r="AE36" s="108" t="s">
        <v>531</v>
      </c>
      <c r="AF36" s="108" t="s">
        <v>533</v>
      </c>
      <c r="AG36" s="109" t="s">
        <v>557</v>
      </c>
      <c r="AH36" s="24"/>
      <c r="AI36" s="88" t="s">
        <v>534</v>
      </c>
      <c r="AJ36" s="84" t="s">
        <v>552</v>
      </c>
      <c r="AK36" s="89" t="s">
        <v>535</v>
      </c>
      <c r="AL36" s="89" t="s">
        <v>532</v>
      </c>
      <c r="AM36" s="90" t="s">
        <v>536</v>
      </c>
      <c r="AN36" s="90" t="s">
        <v>537</v>
      </c>
      <c r="AO36" s="90" t="s">
        <v>538</v>
      </c>
      <c r="AP36" s="91" t="s">
        <v>539</v>
      </c>
      <c r="AQ36" s="92" t="s">
        <v>500</v>
      </c>
      <c r="AS36" s="93" t="s">
        <v>540</v>
      </c>
      <c r="AT36" s="93" t="s">
        <v>535</v>
      </c>
      <c r="AU36" s="94" t="s">
        <v>541</v>
      </c>
      <c r="AV36" s="90" t="s">
        <v>542</v>
      </c>
      <c r="AW36" s="95" t="s">
        <v>543</v>
      </c>
      <c r="AX36" s="90" t="s">
        <v>544</v>
      </c>
      <c r="AY36" s="90" t="s">
        <v>539</v>
      </c>
      <c r="AZ36" s="90" t="s">
        <v>545</v>
      </c>
      <c r="BA36" s="96" t="s">
        <v>546</v>
      </c>
      <c r="BB36" s="40"/>
      <c r="BC36" s="97" t="s">
        <v>548</v>
      </c>
      <c r="BD36" s="97" t="s">
        <v>549</v>
      </c>
      <c r="BE36" s="93" t="s">
        <v>554</v>
      </c>
      <c r="BF36" s="93" t="s">
        <v>550</v>
      </c>
      <c r="BG36" s="93" t="s">
        <v>551</v>
      </c>
      <c r="BH36" s="90" t="s">
        <v>555</v>
      </c>
      <c r="BI36" s="90" t="s">
        <v>500</v>
      </c>
    </row>
    <row r="37" spans="2:86" x14ac:dyDescent="0.25">
      <c r="B37" s="121"/>
      <c r="C37" s="124"/>
      <c r="D37" s="124"/>
      <c r="E37" s="127"/>
      <c r="F37" s="115"/>
      <c r="G37" s="115"/>
      <c r="H37" s="50"/>
      <c r="I37" s="130"/>
      <c r="J37" s="130"/>
      <c r="K37" s="44"/>
      <c r="L37" s="51"/>
      <c r="P37" s="52"/>
      <c r="Q37" s="53"/>
      <c r="V37" s="54"/>
      <c r="W37" s="39"/>
      <c r="X37" s="51"/>
      <c r="AA37" s="54"/>
      <c r="AC37" s="105"/>
      <c r="AD37" s="107"/>
      <c r="AE37" s="99"/>
      <c r="AF37" s="99"/>
      <c r="AG37" s="107"/>
      <c r="AI37" s="105"/>
      <c r="AJ37" s="98"/>
      <c r="AK37" s="99"/>
      <c r="AL37" s="98"/>
      <c r="AM37" s="103"/>
      <c r="AN37" s="103"/>
      <c r="AO37" s="103">
        <f>+AM37*12%</f>
        <v>0</v>
      </c>
      <c r="AP37" s="103">
        <f>+AM37+AO37</f>
        <v>0</v>
      </c>
      <c r="AQ37" s="106">
        <f>+AG37-AM37-AN37</f>
        <v>0</v>
      </c>
      <c r="AS37" s="98"/>
      <c r="AT37" s="99"/>
      <c r="AU37" s="102"/>
      <c r="AV37" s="103">
        <f>+AU37*AM37</f>
        <v>0</v>
      </c>
      <c r="AW37" s="104"/>
      <c r="AX37" s="103">
        <f>+AW37*AO37</f>
        <v>0</v>
      </c>
      <c r="AY37" s="103"/>
      <c r="AZ37" s="103">
        <f>+AV37+AX37-AY37</f>
        <v>0</v>
      </c>
      <c r="BA37" s="103">
        <f>+AT37-AK37</f>
        <v>0</v>
      </c>
      <c r="BC37" s="98"/>
      <c r="BD37" s="98"/>
      <c r="BE37" s="99"/>
      <c r="BF37" s="99"/>
      <c r="BG37" s="98"/>
      <c r="BH37" s="100">
        <f>+AP37-AY37</f>
        <v>0</v>
      </c>
      <c r="BI37" s="100">
        <f>+BG37-BH37</f>
        <v>0</v>
      </c>
    </row>
    <row r="38" spans="2:86" x14ac:dyDescent="0.25">
      <c r="B38" s="121"/>
      <c r="C38" s="124"/>
      <c r="D38" s="124"/>
      <c r="E38" s="127"/>
      <c r="F38" s="115"/>
      <c r="G38" s="115"/>
      <c r="H38" s="50"/>
      <c r="I38" s="130"/>
      <c r="J38" s="130"/>
      <c r="K38" s="44"/>
      <c r="L38" s="51"/>
      <c r="M38" s="81" t="s">
        <v>498</v>
      </c>
      <c r="N38" s="81" t="s">
        <v>499</v>
      </c>
      <c r="O38" s="81" t="s">
        <v>560</v>
      </c>
      <c r="P38" s="52"/>
      <c r="Q38" s="53"/>
      <c r="V38" s="54"/>
      <c r="W38" s="39"/>
      <c r="X38" s="51"/>
      <c r="AA38" s="54"/>
      <c r="AC38" s="105"/>
      <c r="AD38" s="107"/>
      <c r="AE38" s="99"/>
      <c r="AF38" s="99"/>
      <c r="AG38" s="107"/>
      <c r="AI38" s="105"/>
      <c r="AJ38" s="98"/>
      <c r="AK38" s="99"/>
      <c r="AL38" s="98"/>
      <c r="AM38" s="103"/>
      <c r="AN38" s="103"/>
      <c r="AO38" s="103">
        <f t="shared" ref="AO38:AO41" si="0">+AM38*12%</f>
        <v>0</v>
      </c>
      <c r="AP38" s="103">
        <f t="shared" ref="AP38:AP41" si="1">+AM38+AO38</f>
        <v>0</v>
      </c>
      <c r="AQ38" s="106">
        <f t="shared" ref="AQ38:AQ41" si="2">+AG38-AM38-AN38</f>
        <v>0</v>
      </c>
      <c r="AS38" s="98"/>
      <c r="AT38" s="99"/>
      <c r="AU38" s="102"/>
      <c r="AV38" s="103">
        <f>+AU38*AM38</f>
        <v>0</v>
      </c>
      <c r="AW38" s="104"/>
      <c r="AX38" s="103">
        <f>+AW38*AO38</f>
        <v>0</v>
      </c>
      <c r="AY38" s="103"/>
      <c r="AZ38" s="103">
        <f t="shared" ref="AZ38:AZ41" si="3">+AV38+AX38-AY38</f>
        <v>0</v>
      </c>
      <c r="BA38" s="103">
        <f>+AT38-AK38</f>
        <v>0</v>
      </c>
      <c r="BC38" s="98"/>
      <c r="BD38" s="98"/>
      <c r="BE38" s="99"/>
      <c r="BF38" s="99"/>
      <c r="BG38" s="101"/>
      <c r="BH38" s="100">
        <f>+AP38-AY38</f>
        <v>0</v>
      </c>
      <c r="BI38" s="100">
        <f>+BG38-BH38</f>
        <v>0</v>
      </c>
    </row>
    <row r="39" spans="2:86" x14ac:dyDescent="0.25">
      <c r="B39" s="121"/>
      <c r="C39" s="124"/>
      <c r="D39" s="124"/>
      <c r="E39" s="127"/>
      <c r="F39" s="115"/>
      <c r="G39" s="115"/>
      <c r="H39" s="50"/>
      <c r="I39" s="130"/>
      <c r="J39" s="130"/>
      <c r="K39" s="44"/>
      <c r="L39" s="51"/>
      <c r="M39" s="55" t="s">
        <v>6</v>
      </c>
      <c r="N39" s="56">
        <v>0</v>
      </c>
      <c r="O39" s="57" t="e">
        <f>+N39/$N$52</f>
        <v>#DIV/0!</v>
      </c>
      <c r="P39" s="58"/>
      <c r="Q39" s="53"/>
      <c r="V39" s="54"/>
      <c r="W39" s="39"/>
      <c r="X39" s="51"/>
      <c r="Y39" s="31" t="s">
        <v>523</v>
      </c>
      <c r="Z39" s="80">
        <f>+N52</f>
        <v>0</v>
      </c>
      <c r="AA39" s="54"/>
      <c r="AC39" s="105"/>
      <c r="AD39" s="107"/>
      <c r="AE39" s="99"/>
      <c r="AF39" s="99"/>
      <c r="AG39" s="107"/>
      <c r="AI39" s="98"/>
      <c r="AJ39" s="98"/>
      <c r="AK39" s="98"/>
      <c r="AL39" s="98"/>
      <c r="AM39" s="103"/>
      <c r="AN39" s="103"/>
      <c r="AO39" s="103">
        <f t="shared" si="0"/>
        <v>0</v>
      </c>
      <c r="AP39" s="103">
        <f t="shared" si="1"/>
        <v>0</v>
      </c>
      <c r="AQ39" s="106">
        <f t="shared" si="2"/>
        <v>0</v>
      </c>
      <c r="AS39" s="98"/>
      <c r="AT39" s="99"/>
      <c r="AU39" s="102"/>
      <c r="AV39" s="103">
        <f>+AU39*AM39</f>
        <v>0</v>
      </c>
      <c r="AW39" s="104"/>
      <c r="AX39" s="103">
        <f>+AW39*AO39</f>
        <v>0</v>
      </c>
      <c r="AY39" s="103"/>
      <c r="AZ39" s="103">
        <f t="shared" si="3"/>
        <v>0</v>
      </c>
      <c r="BA39" s="103">
        <f>+AT39-AK39</f>
        <v>0</v>
      </c>
      <c r="BC39" s="98"/>
      <c r="BD39" s="98"/>
      <c r="BE39" s="99"/>
      <c r="BF39" s="99"/>
      <c r="BG39" s="101"/>
      <c r="BH39" s="100">
        <f>+AP39-AY39</f>
        <v>0</v>
      </c>
      <c r="BI39" s="100">
        <f t="shared" ref="BI39:BI41" si="4">+BG39-BH39</f>
        <v>0</v>
      </c>
    </row>
    <row r="40" spans="2:86" x14ac:dyDescent="0.25">
      <c r="B40" s="121"/>
      <c r="C40" s="124"/>
      <c r="D40" s="124"/>
      <c r="E40" s="127"/>
      <c r="F40" s="115"/>
      <c r="G40" s="115"/>
      <c r="H40" s="50"/>
      <c r="I40" s="130"/>
      <c r="J40" s="130"/>
      <c r="K40" s="44"/>
      <c r="L40" s="51"/>
      <c r="M40" s="55" t="s">
        <v>7</v>
      </c>
      <c r="N40" s="56">
        <v>0</v>
      </c>
      <c r="O40" s="57" t="e">
        <f t="shared" ref="O40:O50" si="5">+N40/$N$52</f>
        <v>#DIV/0!</v>
      </c>
      <c r="P40" s="52"/>
      <c r="Q40" s="53"/>
      <c r="V40" s="54"/>
      <c r="W40" s="39"/>
      <c r="X40" s="51"/>
      <c r="Y40" s="31" t="s">
        <v>517</v>
      </c>
      <c r="Z40" s="80">
        <f>+I36*12</f>
        <v>0</v>
      </c>
      <c r="AA40" s="54"/>
      <c r="AC40" s="105"/>
      <c r="AD40" s="107"/>
      <c r="AE40" s="99"/>
      <c r="AF40" s="99"/>
      <c r="AG40" s="107"/>
      <c r="AI40" s="98"/>
      <c r="AJ40" s="98"/>
      <c r="AK40" s="98"/>
      <c r="AL40" s="98"/>
      <c r="AM40" s="103"/>
      <c r="AN40" s="103"/>
      <c r="AO40" s="103">
        <f t="shared" si="0"/>
        <v>0</v>
      </c>
      <c r="AP40" s="103">
        <f t="shared" si="1"/>
        <v>0</v>
      </c>
      <c r="AQ40" s="106">
        <f t="shared" si="2"/>
        <v>0</v>
      </c>
      <c r="AS40" s="98"/>
      <c r="AT40" s="99"/>
      <c r="AU40" s="102"/>
      <c r="AV40" s="103">
        <f>+AU40*AM40</f>
        <v>0</v>
      </c>
      <c r="AW40" s="104"/>
      <c r="AX40" s="103">
        <f>+AW40*AO40</f>
        <v>0</v>
      </c>
      <c r="AY40" s="103"/>
      <c r="AZ40" s="103">
        <f t="shared" si="3"/>
        <v>0</v>
      </c>
      <c r="BA40" s="103">
        <f>+AT40-AK40</f>
        <v>0</v>
      </c>
      <c r="BC40" s="98"/>
      <c r="BD40" s="98"/>
      <c r="BE40" s="99"/>
      <c r="BF40" s="99"/>
      <c r="BG40" s="101"/>
      <c r="BH40" s="100">
        <f>+AP40-AY40</f>
        <v>0</v>
      </c>
      <c r="BI40" s="100">
        <f t="shared" si="4"/>
        <v>0</v>
      </c>
    </row>
    <row r="41" spans="2:86" x14ac:dyDescent="0.25">
      <c r="B41" s="121"/>
      <c r="C41" s="124"/>
      <c r="D41" s="124"/>
      <c r="E41" s="127"/>
      <c r="F41" s="115"/>
      <c r="G41" s="115"/>
      <c r="H41" s="50"/>
      <c r="I41" s="130"/>
      <c r="J41" s="130"/>
      <c r="K41" s="44"/>
      <c r="L41" s="51"/>
      <c r="M41" s="55" t="s">
        <v>8</v>
      </c>
      <c r="N41" s="56">
        <v>0</v>
      </c>
      <c r="O41" s="57" t="e">
        <f t="shared" si="5"/>
        <v>#DIV/0!</v>
      </c>
      <c r="P41" s="52"/>
      <c r="Q41" s="53"/>
      <c r="V41" s="54"/>
      <c r="W41" s="39"/>
      <c r="X41" s="67"/>
      <c r="AA41" s="54"/>
      <c r="AC41" s="105"/>
      <c r="AD41" s="107"/>
      <c r="AE41" s="99"/>
      <c r="AF41" s="99"/>
      <c r="AG41" s="107"/>
      <c r="AI41" s="98"/>
      <c r="AJ41" s="98"/>
      <c r="AK41" s="98"/>
      <c r="AL41" s="98"/>
      <c r="AM41" s="103"/>
      <c r="AN41" s="103"/>
      <c r="AO41" s="103">
        <f t="shared" si="0"/>
        <v>0</v>
      </c>
      <c r="AP41" s="103">
        <f t="shared" si="1"/>
        <v>0</v>
      </c>
      <c r="AQ41" s="106">
        <f t="shared" si="2"/>
        <v>0</v>
      </c>
      <c r="AS41" s="98"/>
      <c r="AT41" s="99"/>
      <c r="AU41" s="102"/>
      <c r="AV41" s="103">
        <f>+AU41*AM41</f>
        <v>0</v>
      </c>
      <c r="AW41" s="104"/>
      <c r="AX41" s="103">
        <f>+AW41*AO41</f>
        <v>0</v>
      </c>
      <c r="AY41" s="103"/>
      <c r="AZ41" s="103">
        <f t="shared" si="3"/>
        <v>0</v>
      </c>
      <c r="BA41" s="103">
        <f>+AT41-AK41</f>
        <v>0</v>
      </c>
      <c r="BC41" s="98"/>
      <c r="BD41" s="98"/>
      <c r="BE41" s="99"/>
      <c r="BF41" s="99"/>
      <c r="BG41" s="101"/>
      <c r="BH41" s="100">
        <f>+AP41-AY41</f>
        <v>0</v>
      </c>
      <c r="BI41" s="100">
        <f t="shared" si="4"/>
        <v>0</v>
      </c>
    </row>
    <row r="42" spans="2:86" ht="13" thickBot="1" x14ac:dyDescent="0.3">
      <c r="B42" s="121"/>
      <c r="C42" s="124"/>
      <c r="D42" s="124"/>
      <c r="E42" s="127"/>
      <c r="F42" s="115"/>
      <c r="G42" s="115"/>
      <c r="H42" s="50"/>
      <c r="I42" s="130"/>
      <c r="J42" s="130"/>
      <c r="K42" s="44"/>
      <c r="L42" s="51"/>
      <c r="M42" s="55" t="s">
        <v>9</v>
      </c>
      <c r="N42" s="56">
        <v>0</v>
      </c>
      <c r="O42" s="57" t="e">
        <f t="shared" si="5"/>
        <v>#DIV/0!</v>
      </c>
      <c r="P42" s="52"/>
      <c r="Q42" s="53"/>
      <c r="V42" s="54"/>
      <c r="W42" s="39"/>
      <c r="X42" s="67"/>
      <c r="Y42" s="82" t="s">
        <v>500</v>
      </c>
      <c r="Z42" s="83">
        <f>+Z39-Z40</f>
        <v>0</v>
      </c>
      <c r="AA42" s="54"/>
    </row>
    <row r="43" spans="2:86" ht="13" thickTop="1" x14ac:dyDescent="0.25">
      <c r="B43" s="121"/>
      <c r="C43" s="124"/>
      <c r="D43" s="124"/>
      <c r="E43" s="127"/>
      <c r="F43" s="115"/>
      <c r="G43" s="115"/>
      <c r="H43" s="50"/>
      <c r="I43" s="130"/>
      <c r="J43" s="130"/>
      <c r="K43" s="44"/>
      <c r="L43" s="51"/>
      <c r="M43" s="55" t="s">
        <v>10</v>
      </c>
      <c r="N43" s="56">
        <v>0</v>
      </c>
      <c r="O43" s="57" t="e">
        <f t="shared" si="5"/>
        <v>#DIV/0!</v>
      </c>
      <c r="P43" s="52"/>
      <c r="Q43" s="53"/>
      <c r="V43" s="54"/>
      <c r="W43" s="39"/>
      <c r="X43" s="51"/>
      <c r="AA43" s="54"/>
    </row>
    <row r="44" spans="2:86" x14ac:dyDescent="0.25">
      <c r="B44" s="121"/>
      <c r="C44" s="124"/>
      <c r="D44" s="124"/>
      <c r="E44" s="127"/>
      <c r="F44" s="115"/>
      <c r="G44" s="115"/>
      <c r="H44" s="50"/>
      <c r="I44" s="130"/>
      <c r="J44" s="130"/>
      <c r="K44" s="44"/>
      <c r="L44" s="51"/>
      <c r="M44" s="55" t="s">
        <v>11</v>
      </c>
      <c r="N44" s="56">
        <v>0</v>
      </c>
      <c r="O44" s="57" t="e">
        <f t="shared" si="5"/>
        <v>#DIV/0!</v>
      </c>
      <c r="P44" s="52"/>
      <c r="Q44" s="53"/>
      <c r="V44" s="54"/>
      <c r="W44" s="39"/>
      <c r="X44" s="51"/>
      <c r="AA44" s="54"/>
    </row>
    <row r="45" spans="2:86" x14ac:dyDescent="0.25">
      <c r="B45" s="121"/>
      <c r="C45" s="124"/>
      <c r="D45" s="124"/>
      <c r="E45" s="127"/>
      <c r="F45" s="115"/>
      <c r="G45" s="115"/>
      <c r="H45" s="50"/>
      <c r="I45" s="130"/>
      <c r="J45" s="130"/>
      <c r="K45" s="44"/>
      <c r="L45" s="51"/>
      <c r="M45" s="55" t="s">
        <v>456</v>
      </c>
      <c r="N45" s="56">
        <v>0</v>
      </c>
      <c r="O45" s="57" t="e">
        <f t="shared" si="5"/>
        <v>#DIV/0!</v>
      </c>
      <c r="P45" s="52"/>
      <c r="Q45" s="53"/>
      <c r="V45" s="54"/>
      <c r="W45" s="39"/>
      <c r="X45" s="51"/>
      <c r="Z45" s="29"/>
      <c r="AA45" s="54"/>
    </row>
    <row r="46" spans="2:86" x14ac:dyDescent="0.25">
      <c r="B46" s="121"/>
      <c r="C46" s="124"/>
      <c r="D46" s="124"/>
      <c r="E46" s="127"/>
      <c r="F46" s="115"/>
      <c r="G46" s="115"/>
      <c r="H46" s="50"/>
      <c r="I46" s="130"/>
      <c r="J46" s="130"/>
      <c r="K46" s="44"/>
      <c r="L46" s="51"/>
      <c r="M46" s="55" t="s">
        <v>457</v>
      </c>
      <c r="N46" s="56">
        <v>0</v>
      </c>
      <c r="O46" s="57" t="e">
        <f t="shared" si="5"/>
        <v>#DIV/0!</v>
      </c>
      <c r="P46" s="52"/>
      <c r="Q46" s="53"/>
      <c r="V46" s="54"/>
      <c r="W46" s="39"/>
      <c r="X46" s="51"/>
      <c r="AA46" s="54"/>
    </row>
    <row r="47" spans="2:86" x14ac:dyDescent="0.25">
      <c r="B47" s="121"/>
      <c r="C47" s="124"/>
      <c r="D47" s="124"/>
      <c r="E47" s="127"/>
      <c r="F47" s="115"/>
      <c r="G47" s="115"/>
      <c r="H47" s="50"/>
      <c r="I47" s="130"/>
      <c r="J47" s="130"/>
      <c r="K47" s="44"/>
      <c r="L47" s="51"/>
      <c r="M47" s="55" t="s">
        <v>458</v>
      </c>
      <c r="N47" s="56">
        <v>0</v>
      </c>
      <c r="O47" s="57" t="e">
        <f t="shared" si="5"/>
        <v>#DIV/0!</v>
      </c>
      <c r="P47" s="52"/>
      <c r="Q47" s="53"/>
      <c r="V47" s="54"/>
      <c r="W47" s="39"/>
      <c r="X47" s="51"/>
      <c r="AA47" s="54"/>
    </row>
    <row r="48" spans="2:86" x14ac:dyDescent="0.25">
      <c r="B48" s="121"/>
      <c r="C48" s="124"/>
      <c r="D48" s="124"/>
      <c r="E48" s="127"/>
      <c r="F48" s="115"/>
      <c r="G48" s="115"/>
      <c r="H48" s="50"/>
      <c r="I48" s="130"/>
      <c r="J48" s="130"/>
      <c r="K48" s="44"/>
      <c r="L48" s="51"/>
      <c r="M48" s="55" t="s">
        <v>459</v>
      </c>
      <c r="N48" s="56">
        <v>0</v>
      </c>
      <c r="O48" s="57" t="e">
        <f t="shared" si="5"/>
        <v>#DIV/0!</v>
      </c>
      <c r="P48" s="52"/>
      <c r="Q48" s="53"/>
      <c r="V48" s="54"/>
      <c r="W48" s="39"/>
      <c r="X48" s="51"/>
      <c r="AA48" s="54"/>
    </row>
    <row r="49" spans="2:27" x14ac:dyDescent="0.25">
      <c r="B49" s="121"/>
      <c r="C49" s="124"/>
      <c r="D49" s="124"/>
      <c r="E49" s="127"/>
      <c r="F49" s="115"/>
      <c r="G49" s="115"/>
      <c r="H49" s="50"/>
      <c r="I49" s="130"/>
      <c r="J49" s="130"/>
      <c r="K49" s="44"/>
      <c r="L49" s="51"/>
      <c r="M49" s="55" t="s">
        <v>463</v>
      </c>
      <c r="N49" s="56">
        <v>0</v>
      </c>
      <c r="O49" s="57" t="e">
        <f t="shared" si="5"/>
        <v>#DIV/0!</v>
      </c>
      <c r="P49" s="52"/>
      <c r="Q49" s="53"/>
      <c r="V49" s="54"/>
      <c r="W49" s="39"/>
      <c r="X49" s="51"/>
      <c r="AA49" s="54"/>
    </row>
    <row r="50" spans="2:27" x14ac:dyDescent="0.25">
      <c r="B50" s="121"/>
      <c r="C50" s="124"/>
      <c r="D50" s="124"/>
      <c r="E50" s="127"/>
      <c r="F50" s="115"/>
      <c r="G50" s="115"/>
      <c r="H50" s="50"/>
      <c r="I50" s="130"/>
      <c r="J50" s="130"/>
      <c r="K50" s="44"/>
      <c r="L50" s="51"/>
      <c r="M50" s="55" t="s">
        <v>462</v>
      </c>
      <c r="N50" s="56">
        <v>0</v>
      </c>
      <c r="O50" s="57" t="e">
        <f t="shared" si="5"/>
        <v>#DIV/0!</v>
      </c>
      <c r="P50" s="52"/>
      <c r="Q50" s="53"/>
      <c r="V50" s="54"/>
      <c r="W50" s="39"/>
      <c r="X50" s="51"/>
      <c r="AA50" s="54"/>
    </row>
    <row r="51" spans="2:27" x14ac:dyDescent="0.25">
      <c r="B51" s="121"/>
      <c r="C51" s="124"/>
      <c r="D51" s="124"/>
      <c r="E51" s="127"/>
      <c r="F51" s="115"/>
      <c r="G51" s="115"/>
      <c r="H51" s="50"/>
      <c r="I51" s="130"/>
      <c r="J51" s="130"/>
      <c r="K51" s="44"/>
      <c r="L51" s="51"/>
      <c r="P51" s="52"/>
      <c r="Q51" s="53"/>
      <c r="V51" s="54"/>
      <c r="W51" s="39"/>
      <c r="X51" s="51"/>
      <c r="AA51" s="54"/>
    </row>
    <row r="52" spans="2:27" ht="13" thickBot="1" x14ac:dyDescent="0.3">
      <c r="B52" s="121"/>
      <c r="C52" s="124"/>
      <c r="D52" s="124"/>
      <c r="E52" s="127"/>
      <c r="F52" s="115"/>
      <c r="G52" s="115"/>
      <c r="H52" s="50"/>
      <c r="I52" s="130"/>
      <c r="J52" s="130"/>
      <c r="K52" s="44"/>
      <c r="L52" s="51"/>
      <c r="M52" s="10"/>
      <c r="N52" s="59">
        <f>+SUM(N39:N50)</f>
        <v>0</v>
      </c>
      <c r="O52" s="20" t="e">
        <f>+SUM(O39:O50)</f>
        <v>#DIV/0!</v>
      </c>
      <c r="P52" s="52"/>
      <c r="Q52" s="53"/>
      <c r="V52" s="54"/>
      <c r="W52" s="39"/>
      <c r="X52" s="51"/>
      <c r="AA52" s="54"/>
    </row>
    <row r="53" spans="2:27" ht="13" thickTop="1" x14ac:dyDescent="0.25">
      <c r="B53" s="122"/>
      <c r="C53" s="125"/>
      <c r="D53" s="125"/>
      <c r="E53" s="128"/>
      <c r="F53" s="116"/>
      <c r="G53" s="116"/>
      <c r="H53" s="60"/>
      <c r="I53" s="131"/>
      <c r="J53" s="131"/>
      <c r="K53" s="44"/>
      <c r="L53" s="61"/>
      <c r="M53" s="62"/>
      <c r="N53" s="63"/>
      <c r="O53" s="62"/>
      <c r="P53" s="64"/>
      <c r="Q53" s="65"/>
      <c r="R53" s="62"/>
      <c r="S53" s="62"/>
      <c r="T53" s="62"/>
      <c r="U53" s="62"/>
      <c r="V53" s="66"/>
      <c r="W53" s="39"/>
      <c r="X53" s="61"/>
      <c r="Y53" s="62"/>
      <c r="Z53" s="62"/>
      <c r="AA53" s="66"/>
    </row>
    <row r="54" spans="2:27" x14ac:dyDescent="0.25">
      <c r="B54" s="120"/>
      <c r="C54" s="123"/>
      <c r="D54" s="123"/>
      <c r="E54" s="126"/>
      <c r="F54" s="114"/>
      <c r="G54" s="114"/>
      <c r="H54" s="43"/>
      <c r="I54" s="129"/>
      <c r="J54" s="129"/>
      <c r="K54" s="44"/>
      <c r="L54" s="45"/>
      <c r="M54" s="46"/>
      <c r="N54" s="46"/>
      <c r="O54" s="46"/>
      <c r="P54" s="47"/>
      <c r="Q54" s="48"/>
      <c r="R54" s="46"/>
      <c r="S54" s="46"/>
      <c r="T54" s="46"/>
      <c r="U54" s="46"/>
      <c r="V54" s="49"/>
      <c r="W54" s="39"/>
      <c r="X54" s="45"/>
      <c r="Y54" s="46"/>
      <c r="Z54" s="46"/>
      <c r="AA54" s="49"/>
    </row>
    <row r="55" spans="2:27" x14ac:dyDescent="0.25">
      <c r="B55" s="121"/>
      <c r="C55" s="124"/>
      <c r="D55" s="124"/>
      <c r="E55" s="127"/>
      <c r="F55" s="115"/>
      <c r="G55" s="115"/>
      <c r="H55" s="50"/>
      <c r="I55" s="130"/>
      <c r="J55" s="130"/>
      <c r="K55" s="44"/>
      <c r="L55" s="51"/>
      <c r="P55" s="52"/>
      <c r="Q55" s="53"/>
      <c r="V55" s="54"/>
      <c r="W55" s="39"/>
      <c r="X55" s="51"/>
      <c r="AA55" s="54"/>
    </row>
    <row r="56" spans="2:27" x14ac:dyDescent="0.25">
      <c r="B56" s="121"/>
      <c r="C56" s="124"/>
      <c r="D56" s="124"/>
      <c r="E56" s="127"/>
      <c r="F56" s="115"/>
      <c r="G56" s="115"/>
      <c r="H56" s="50"/>
      <c r="I56" s="130"/>
      <c r="J56" s="130"/>
      <c r="K56" s="44"/>
      <c r="L56" s="51"/>
      <c r="M56" s="81" t="s">
        <v>498</v>
      </c>
      <c r="N56" s="81" t="s">
        <v>499</v>
      </c>
      <c r="O56" s="81" t="s">
        <v>560</v>
      </c>
      <c r="P56" s="52"/>
      <c r="Q56" s="53"/>
      <c r="V56" s="54"/>
      <c r="W56" s="39"/>
      <c r="X56" s="51"/>
      <c r="AA56" s="54"/>
    </row>
    <row r="57" spans="2:27" x14ac:dyDescent="0.25">
      <c r="B57" s="121"/>
      <c r="C57" s="124"/>
      <c r="D57" s="124"/>
      <c r="E57" s="127"/>
      <c r="F57" s="115"/>
      <c r="G57" s="115"/>
      <c r="H57" s="50"/>
      <c r="I57" s="130"/>
      <c r="J57" s="130"/>
      <c r="K57" s="44"/>
      <c r="L57" s="51"/>
      <c r="M57" s="55" t="s">
        <v>6</v>
      </c>
      <c r="N57" s="56">
        <v>0</v>
      </c>
      <c r="O57" s="57" t="e">
        <f>+N57/$N$70</f>
        <v>#DIV/0!</v>
      </c>
      <c r="P57" s="58"/>
      <c r="Q57" s="53"/>
      <c r="V57" s="54"/>
      <c r="W57" s="39"/>
      <c r="X57" s="51"/>
      <c r="Y57" s="31" t="s">
        <v>523</v>
      </c>
      <c r="Z57" s="80">
        <f>+N70</f>
        <v>0</v>
      </c>
      <c r="AA57" s="54"/>
    </row>
    <row r="58" spans="2:27" x14ac:dyDescent="0.25">
      <c r="B58" s="121"/>
      <c r="C58" s="124"/>
      <c r="D58" s="124"/>
      <c r="E58" s="127"/>
      <c r="F58" s="115"/>
      <c r="G58" s="115"/>
      <c r="H58" s="50"/>
      <c r="I58" s="130"/>
      <c r="J58" s="130"/>
      <c r="K58" s="44"/>
      <c r="L58" s="51"/>
      <c r="M58" s="55" t="s">
        <v>7</v>
      </c>
      <c r="N58" s="56">
        <v>0</v>
      </c>
      <c r="O58" s="57" t="e">
        <f t="shared" ref="O58:O68" si="6">+N58/$N$70</f>
        <v>#DIV/0!</v>
      </c>
      <c r="P58" s="52"/>
      <c r="Q58" s="53"/>
      <c r="V58" s="54"/>
      <c r="W58" s="39"/>
      <c r="X58" s="51"/>
      <c r="Y58" s="31" t="s">
        <v>517</v>
      </c>
      <c r="Z58" s="80">
        <f>+I54*12</f>
        <v>0</v>
      </c>
      <c r="AA58" s="54"/>
    </row>
    <row r="59" spans="2:27" x14ac:dyDescent="0.25">
      <c r="B59" s="121"/>
      <c r="C59" s="124"/>
      <c r="D59" s="124"/>
      <c r="E59" s="127"/>
      <c r="F59" s="115"/>
      <c r="G59" s="115"/>
      <c r="H59" s="50"/>
      <c r="I59" s="130"/>
      <c r="J59" s="130"/>
      <c r="K59" s="44"/>
      <c r="L59" s="51"/>
      <c r="M59" s="55" t="s">
        <v>8</v>
      </c>
      <c r="N59" s="56">
        <v>0</v>
      </c>
      <c r="O59" s="57" t="e">
        <f t="shared" si="6"/>
        <v>#DIV/0!</v>
      </c>
      <c r="P59" s="52"/>
      <c r="Q59" s="53"/>
      <c r="V59" s="54"/>
      <c r="W59" s="39"/>
      <c r="X59" s="67"/>
      <c r="AA59" s="54"/>
    </row>
    <row r="60" spans="2:27" ht="13" thickBot="1" x14ac:dyDescent="0.3">
      <c r="B60" s="121"/>
      <c r="C60" s="124"/>
      <c r="D60" s="124"/>
      <c r="E60" s="127"/>
      <c r="F60" s="115"/>
      <c r="G60" s="115"/>
      <c r="H60" s="50"/>
      <c r="I60" s="130"/>
      <c r="J60" s="130"/>
      <c r="K60" s="44"/>
      <c r="L60" s="51"/>
      <c r="M60" s="55" t="s">
        <v>9</v>
      </c>
      <c r="N60" s="56">
        <v>0</v>
      </c>
      <c r="O60" s="57" t="e">
        <f t="shared" si="6"/>
        <v>#DIV/0!</v>
      </c>
      <c r="P60" s="52"/>
      <c r="Q60" s="53"/>
      <c r="V60" s="54"/>
      <c r="W60" s="39"/>
      <c r="X60" s="67"/>
      <c r="Y60" s="82" t="s">
        <v>500</v>
      </c>
      <c r="Z60" s="83">
        <f>+Z57-Z58</f>
        <v>0</v>
      </c>
      <c r="AA60" s="54"/>
    </row>
    <row r="61" spans="2:27" ht="13" thickTop="1" x14ac:dyDescent="0.25">
      <c r="B61" s="121"/>
      <c r="C61" s="124"/>
      <c r="D61" s="124"/>
      <c r="E61" s="127"/>
      <c r="F61" s="115"/>
      <c r="G61" s="115"/>
      <c r="H61" s="50"/>
      <c r="I61" s="130"/>
      <c r="J61" s="130"/>
      <c r="K61" s="44"/>
      <c r="L61" s="51"/>
      <c r="M61" s="55" t="s">
        <v>10</v>
      </c>
      <c r="N61" s="56">
        <v>0</v>
      </c>
      <c r="O61" s="57" t="e">
        <f t="shared" si="6"/>
        <v>#DIV/0!</v>
      </c>
      <c r="P61" s="52"/>
      <c r="Q61" s="53"/>
      <c r="V61" s="54"/>
      <c r="W61" s="39"/>
      <c r="X61" s="51"/>
      <c r="AA61" s="54"/>
    </row>
    <row r="62" spans="2:27" x14ac:dyDescent="0.25">
      <c r="B62" s="121"/>
      <c r="C62" s="124"/>
      <c r="D62" s="124"/>
      <c r="E62" s="127"/>
      <c r="F62" s="115"/>
      <c r="G62" s="115"/>
      <c r="H62" s="50"/>
      <c r="I62" s="130"/>
      <c r="J62" s="130"/>
      <c r="K62" s="44"/>
      <c r="L62" s="51"/>
      <c r="M62" s="55" t="s">
        <v>11</v>
      </c>
      <c r="N62" s="56">
        <v>0</v>
      </c>
      <c r="O62" s="57" t="e">
        <f t="shared" si="6"/>
        <v>#DIV/0!</v>
      </c>
      <c r="P62" s="52"/>
      <c r="Q62" s="53"/>
      <c r="V62" s="54"/>
      <c r="W62" s="39"/>
      <c r="X62" s="51"/>
      <c r="AA62" s="54"/>
    </row>
    <row r="63" spans="2:27" x14ac:dyDescent="0.25">
      <c r="B63" s="121"/>
      <c r="C63" s="124"/>
      <c r="D63" s="124"/>
      <c r="E63" s="127"/>
      <c r="F63" s="115"/>
      <c r="G63" s="115"/>
      <c r="H63" s="50"/>
      <c r="I63" s="130"/>
      <c r="J63" s="130"/>
      <c r="K63" s="44"/>
      <c r="L63" s="51"/>
      <c r="M63" s="55" t="s">
        <v>456</v>
      </c>
      <c r="N63" s="56">
        <v>0</v>
      </c>
      <c r="O63" s="57" t="e">
        <f t="shared" si="6"/>
        <v>#DIV/0!</v>
      </c>
      <c r="P63" s="52"/>
      <c r="Q63" s="53"/>
      <c r="V63" s="54"/>
      <c r="W63" s="39"/>
      <c r="X63" s="51"/>
      <c r="AA63" s="54"/>
    </row>
    <row r="64" spans="2:27" x14ac:dyDescent="0.25">
      <c r="B64" s="121"/>
      <c r="C64" s="124"/>
      <c r="D64" s="124"/>
      <c r="E64" s="127"/>
      <c r="F64" s="115"/>
      <c r="G64" s="115"/>
      <c r="H64" s="50"/>
      <c r="I64" s="130"/>
      <c r="J64" s="130"/>
      <c r="K64" s="44"/>
      <c r="L64" s="51"/>
      <c r="M64" s="55" t="s">
        <v>457</v>
      </c>
      <c r="N64" s="56">
        <v>0</v>
      </c>
      <c r="O64" s="57" t="e">
        <f t="shared" si="6"/>
        <v>#DIV/0!</v>
      </c>
      <c r="P64" s="52"/>
      <c r="Q64" s="53"/>
      <c r="V64" s="54"/>
      <c r="W64" s="39"/>
      <c r="X64" s="51"/>
      <c r="AA64" s="54"/>
    </row>
    <row r="65" spans="1:27" x14ac:dyDescent="0.25">
      <c r="B65" s="121"/>
      <c r="C65" s="124"/>
      <c r="D65" s="124"/>
      <c r="E65" s="127"/>
      <c r="F65" s="115"/>
      <c r="G65" s="115"/>
      <c r="H65" s="50"/>
      <c r="I65" s="130"/>
      <c r="J65" s="130"/>
      <c r="K65" s="44"/>
      <c r="L65" s="51"/>
      <c r="M65" s="55" t="s">
        <v>458</v>
      </c>
      <c r="N65" s="56">
        <v>0</v>
      </c>
      <c r="O65" s="57" t="e">
        <f t="shared" si="6"/>
        <v>#DIV/0!</v>
      </c>
      <c r="P65" s="52"/>
      <c r="Q65" s="53"/>
      <c r="V65" s="54"/>
      <c r="W65" s="39"/>
      <c r="X65" s="51"/>
      <c r="AA65" s="54"/>
    </row>
    <row r="66" spans="1:27" x14ac:dyDescent="0.25">
      <c r="B66" s="121"/>
      <c r="C66" s="124"/>
      <c r="D66" s="124"/>
      <c r="E66" s="127"/>
      <c r="F66" s="115"/>
      <c r="G66" s="115"/>
      <c r="H66" s="50"/>
      <c r="I66" s="130"/>
      <c r="J66" s="130"/>
      <c r="K66" s="44"/>
      <c r="L66" s="51"/>
      <c r="M66" s="55" t="s">
        <v>459</v>
      </c>
      <c r="N66" s="56">
        <v>0</v>
      </c>
      <c r="O66" s="57" t="e">
        <f t="shared" si="6"/>
        <v>#DIV/0!</v>
      </c>
      <c r="P66" s="52"/>
      <c r="Q66" s="53"/>
      <c r="V66" s="54"/>
      <c r="W66" s="39"/>
      <c r="X66" s="51"/>
      <c r="AA66" s="54"/>
    </row>
    <row r="67" spans="1:27" x14ac:dyDescent="0.25">
      <c r="B67" s="121"/>
      <c r="C67" s="124"/>
      <c r="D67" s="124"/>
      <c r="E67" s="127"/>
      <c r="F67" s="115"/>
      <c r="G67" s="115"/>
      <c r="H67" s="50"/>
      <c r="I67" s="130"/>
      <c r="J67" s="130"/>
      <c r="K67" s="44"/>
      <c r="L67" s="51"/>
      <c r="M67" s="55" t="s">
        <v>463</v>
      </c>
      <c r="N67" s="56">
        <v>0</v>
      </c>
      <c r="O67" s="57" t="e">
        <f t="shared" si="6"/>
        <v>#DIV/0!</v>
      </c>
      <c r="P67" s="52"/>
      <c r="Q67" s="53"/>
      <c r="V67" s="54"/>
      <c r="W67" s="39"/>
      <c r="X67" s="51"/>
      <c r="AA67" s="54"/>
    </row>
    <row r="68" spans="1:27" x14ac:dyDescent="0.25">
      <c r="B68" s="121"/>
      <c r="C68" s="124"/>
      <c r="D68" s="124"/>
      <c r="E68" s="127"/>
      <c r="F68" s="115"/>
      <c r="G68" s="115"/>
      <c r="H68" s="50"/>
      <c r="I68" s="130"/>
      <c r="J68" s="130"/>
      <c r="K68" s="44"/>
      <c r="L68" s="51"/>
      <c r="M68" s="55" t="s">
        <v>462</v>
      </c>
      <c r="N68" s="56">
        <v>0</v>
      </c>
      <c r="O68" s="57" t="e">
        <f t="shared" si="6"/>
        <v>#DIV/0!</v>
      </c>
      <c r="P68" s="52"/>
      <c r="Q68" s="53"/>
      <c r="V68" s="54"/>
      <c r="W68" s="39"/>
      <c r="X68" s="51"/>
      <c r="AA68" s="54"/>
    </row>
    <row r="69" spans="1:27" x14ac:dyDescent="0.25">
      <c r="B69" s="121"/>
      <c r="C69" s="124"/>
      <c r="D69" s="124"/>
      <c r="E69" s="127"/>
      <c r="F69" s="115"/>
      <c r="G69" s="115"/>
      <c r="H69" s="50"/>
      <c r="I69" s="130"/>
      <c r="J69" s="130"/>
      <c r="K69" s="44"/>
      <c r="L69" s="51"/>
      <c r="P69" s="52"/>
      <c r="Q69" s="53"/>
      <c r="V69" s="54"/>
      <c r="W69" s="39"/>
      <c r="X69" s="51"/>
      <c r="AA69" s="54"/>
    </row>
    <row r="70" spans="1:27" ht="13" thickBot="1" x14ac:dyDescent="0.3">
      <c r="B70" s="121"/>
      <c r="C70" s="124"/>
      <c r="D70" s="124"/>
      <c r="E70" s="127"/>
      <c r="F70" s="115"/>
      <c r="G70" s="115"/>
      <c r="H70" s="50"/>
      <c r="I70" s="130"/>
      <c r="J70" s="130"/>
      <c r="K70" s="44"/>
      <c r="L70" s="51"/>
      <c r="M70" s="10"/>
      <c r="N70" s="59">
        <f>+SUM(N57:N68)</f>
        <v>0</v>
      </c>
      <c r="O70" s="20" t="e">
        <f>+SUM(O57:O68)</f>
        <v>#DIV/0!</v>
      </c>
      <c r="P70" s="52"/>
      <c r="Q70" s="53"/>
      <c r="V70" s="54"/>
      <c r="W70" s="39"/>
      <c r="X70" s="51"/>
      <c r="AA70" s="54"/>
    </row>
    <row r="71" spans="1:27" ht="13" thickTop="1" x14ac:dyDescent="0.25">
      <c r="B71" s="122"/>
      <c r="C71" s="125"/>
      <c r="D71" s="125"/>
      <c r="E71" s="128"/>
      <c r="F71" s="116"/>
      <c r="G71" s="116"/>
      <c r="H71" s="60"/>
      <c r="I71" s="131"/>
      <c r="J71" s="131"/>
      <c r="K71" s="44"/>
      <c r="L71" s="61"/>
      <c r="M71" s="62"/>
      <c r="N71" s="63"/>
      <c r="O71" s="62"/>
      <c r="P71" s="64"/>
      <c r="Q71" s="65"/>
      <c r="R71" s="62"/>
      <c r="S71" s="62"/>
      <c r="T71" s="62"/>
      <c r="U71" s="62"/>
      <c r="V71" s="66"/>
      <c r="W71" s="39"/>
      <c r="X71" s="61"/>
      <c r="Y71" s="62"/>
      <c r="Z71" s="62"/>
      <c r="AA71" s="66"/>
    </row>
    <row r="72" spans="1:27" ht="7" customHeight="1" x14ac:dyDescent="0.25">
      <c r="B72" s="31"/>
      <c r="V72" s="31"/>
      <c r="W72" s="31"/>
      <c r="X72" s="31"/>
      <c r="AA72" s="31"/>
    </row>
    <row r="73" spans="1:27" ht="13" thickBot="1" x14ac:dyDescent="0.3">
      <c r="B73" s="31"/>
      <c r="H73" s="113">
        <f>+H70+H52</f>
        <v>0</v>
      </c>
      <c r="I73" s="72" t="s">
        <v>502</v>
      </c>
      <c r="N73" s="113">
        <f>+N70+N52</f>
        <v>0</v>
      </c>
      <c r="O73" s="14" t="s">
        <v>501</v>
      </c>
      <c r="V73" s="31"/>
      <c r="W73" s="31"/>
      <c r="X73" s="31"/>
      <c r="AA73" s="31"/>
    </row>
    <row r="74" spans="1:27" ht="13" thickTop="1" x14ac:dyDescent="0.25">
      <c r="B74" s="31"/>
      <c r="V74" s="31"/>
      <c r="W74" s="31"/>
      <c r="X74" s="31"/>
      <c r="AA74" s="31"/>
    </row>
    <row r="75" spans="1:27" x14ac:dyDescent="0.25">
      <c r="A75" s="74"/>
      <c r="B75" s="73" t="s">
        <v>503</v>
      </c>
    </row>
    <row r="76" spans="1:27" ht="7" customHeight="1" x14ac:dyDescent="0.25">
      <c r="A76" s="74"/>
      <c r="B76" s="73"/>
    </row>
    <row r="77" spans="1:27" x14ac:dyDescent="0.25">
      <c r="A77" s="74"/>
      <c r="B77" s="31" t="s">
        <v>504</v>
      </c>
    </row>
    <row r="78" spans="1:27" x14ac:dyDescent="0.25">
      <c r="A78" s="74"/>
      <c r="B78" s="31" t="s">
        <v>505</v>
      </c>
    </row>
    <row r="79" spans="1:27" x14ac:dyDescent="0.25">
      <c r="A79" s="74"/>
      <c r="B79" s="31" t="s">
        <v>506</v>
      </c>
    </row>
    <row r="80" spans="1:27" x14ac:dyDescent="0.25">
      <c r="A80" s="74"/>
      <c r="B80" s="85" t="s">
        <v>559</v>
      </c>
    </row>
    <row r="81" spans="1:2" x14ac:dyDescent="0.25">
      <c r="A81" s="74"/>
      <c r="B81" s="31"/>
    </row>
    <row r="82" spans="1:2" x14ac:dyDescent="0.25">
      <c r="A82" s="74"/>
      <c r="B82" s="26" t="s">
        <v>511</v>
      </c>
    </row>
    <row r="83" spans="1:2" ht="7" customHeight="1" x14ac:dyDescent="0.25">
      <c r="A83" s="74"/>
      <c r="B83" s="31"/>
    </row>
    <row r="84" spans="1:2" x14ac:dyDescent="0.25">
      <c r="A84" s="75" t="s">
        <v>3</v>
      </c>
      <c r="B84" s="34"/>
    </row>
    <row r="85" spans="1:2" x14ac:dyDescent="0.25">
      <c r="A85" s="75" t="s">
        <v>4</v>
      </c>
      <c r="B85" s="34"/>
    </row>
    <row r="86" spans="1:2" x14ac:dyDescent="0.25">
      <c r="A86" s="75" t="s">
        <v>5</v>
      </c>
      <c r="B86" s="34"/>
    </row>
    <row r="87" spans="1:2" x14ac:dyDescent="0.25">
      <c r="A87" s="74"/>
      <c r="B87" s="31"/>
    </row>
    <row r="88" spans="1:2" x14ac:dyDescent="0.25">
      <c r="A88" s="76"/>
      <c r="B88" s="26" t="s">
        <v>474</v>
      </c>
    </row>
    <row r="89" spans="1:2" ht="7" customHeight="1" x14ac:dyDescent="0.25">
      <c r="A89" s="76"/>
      <c r="B89" s="26"/>
    </row>
    <row r="90" spans="1:2" x14ac:dyDescent="0.25">
      <c r="A90" s="75" t="s">
        <v>476</v>
      </c>
      <c r="B90" s="26"/>
    </row>
    <row r="91" spans="1:2" x14ac:dyDescent="0.25">
      <c r="A91" s="75" t="s">
        <v>477</v>
      </c>
      <c r="B91" s="26"/>
    </row>
    <row r="92" spans="1:2" x14ac:dyDescent="0.25">
      <c r="A92" s="75" t="s">
        <v>478</v>
      </c>
      <c r="B92" s="31"/>
    </row>
    <row r="93" spans="1:2" x14ac:dyDescent="0.25">
      <c r="A93" s="76"/>
      <c r="B93" s="77"/>
    </row>
    <row r="94" spans="1:2" x14ac:dyDescent="0.25">
      <c r="A94" s="76"/>
      <c r="B94" s="26" t="s">
        <v>475</v>
      </c>
    </row>
    <row r="95" spans="1:2" ht="7" customHeight="1" x14ac:dyDescent="0.25">
      <c r="A95" s="76"/>
      <c r="B95" s="26"/>
    </row>
    <row r="96" spans="1:2" x14ac:dyDescent="0.25">
      <c r="A96" s="75" t="s">
        <v>507</v>
      </c>
      <c r="B96" s="26"/>
    </row>
    <row r="97" spans="1:2" x14ac:dyDescent="0.25">
      <c r="A97" s="75" t="s">
        <v>508</v>
      </c>
      <c r="B97" s="31"/>
    </row>
    <row r="98" spans="1:2" x14ac:dyDescent="0.25">
      <c r="A98" s="75" t="s">
        <v>509</v>
      </c>
      <c r="B98" s="34"/>
    </row>
    <row r="99" spans="1:2" x14ac:dyDescent="0.25">
      <c r="A99" s="75"/>
      <c r="B99" s="34"/>
    </row>
    <row r="100" spans="1:2" x14ac:dyDescent="0.25">
      <c r="A100" s="78"/>
      <c r="B100" s="26" t="s">
        <v>461</v>
      </c>
    </row>
    <row r="101" spans="1:2" ht="7" customHeight="1" x14ac:dyDescent="0.25">
      <c r="A101" s="78"/>
      <c r="B101" s="26"/>
    </row>
    <row r="102" spans="1:2" x14ac:dyDescent="0.25">
      <c r="A102" s="78"/>
      <c r="B102" s="19" t="s">
        <v>510</v>
      </c>
    </row>
  </sheetData>
  <mergeCells count="30">
    <mergeCell ref="J54:J71"/>
    <mergeCell ref="I36:I53"/>
    <mergeCell ref="F36:F53"/>
    <mergeCell ref="BC34:BI34"/>
    <mergeCell ref="BC35:BG35"/>
    <mergeCell ref="BH35:BI35"/>
    <mergeCell ref="AC34:AG34"/>
    <mergeCell ref="AI34:AL34"/>
    <mergeCell ref="AM34:AQ34"/>
    <mergeCell ref="AS34:BA34"/>
    <mergeCell ref="AI35:AP35"/>
    <mergeCell ref="AS35:AX35"/>
    <mergeCell ref="AY35:BA35"/>
    <mergeCell ref="AC35:AG35"/>
    <mergeCell ref="G36:G53"/>
    <mergeCell ref="D34:J34"/>
    <mergeCell ref="L34:V35"/>
    <mergeCell ref="X34:AA35"/>
    <mergeCell ref="B54:B71"/>
    <mergeCell ref="C54:C71"/>
    <mergeCell ref="D54:D71"/>
    <mergeCell ref="E54:E71"/>
    <mergeCell ref="B36:B53"/>
    <mergeCell ref="C36:C53"/>
    <mergeCell ref="E36:E53"/>
    <mergeCell ref="D36:D53"/>
    <mergeCell ref="J36:J53"/>
    <mergeCell ref="F54:F71"/>
    <mergeCell ref="G54:G71"/>
    <mergeCell ref="I54:I71"/>
  </mergeCells>
  <phoneticPr fontId="15" type="noConversion"/>
  <conditionalFormatting sqref="O39:O50">
    <cfRule type="dataBar" priority="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{3D0EE167-85DE-4CDB-9A33-A4BB5481547B}</x14:id>
        </ext>
      </extLst>
    </cfRule>
    <cfRule type="dataBar" priority="5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{E773D5E8-82D8-43D9-A03A-5264A671F1FB}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{2BCF8ED4-420E-4F00-8FEE-F70F5E1BAC30}</x14:id>
        </ext>
      </extLst>
    </cfRule>
  </conditionalFormatting>
  <conditionalFormatting sqref="O57:O68">
    <cfRule type="dataBar" priority="1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{3BEC2432-CDBA-4FD3-BB70-CD7540FB0449}</x14:id>
        </ext>
      </extLst>
    </cfRule>
    <cfRule type="dataBar" priority="2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{A1D3F4F7-598E-4B59-88B6-2C996CD4B03D}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{05DCB27A-F5E0-4EE3-9A1E-ED4A837FFC5C}</x14:id>
        </ext>
      </extLst>
    </cfRule>
  </conditionalFormatting>
  <pageMargins left="0.7" right="0.7" top="0.75" bottom="0.75" header="0.3" footer="0.3"/>
  <pageSetup scale="48" orientation="portrait" horizontalDpi="4294967293" r:id="rId1"/>
  <drawing r:id="rId2"/>
  <legacyDrawing r:id="rId3"/>
  <oleObjects>
    <mc:AlternateContent xmlns:mc="http://schemas.openxmlformats.org/markup-compatibility/2006">
      <mc:Choice Requires="x14">
        <oleObject progId="Objeto empaquetador del shell" shapeId="1025" r:id="rId4">
          <objectPr defaultSize="0" autoPict="0" r:id="rId5">
            <anchor moveWithCells="1">
              <from>
                <xdr:col>9</xdr:col>
                <xdr:colOff>127000</xdr:colOff>
                <xdr:row>41</xdr:row>
                <xdr:rowOff>50800</xdr:rowOff>
              </from>
              <to>
                <xdr:col>9</xdr:col>
                <xdr:colOff>850900</xdr:colOff>
                <xdr:row>44</xdr:row>
                <xdr:rowOff>101600</xdr:rowOff>
              </to>
            </anchor>
          </objectPr>
        </oleObject>
      </mc:Choice>
      <mc:Fallback>
        <oleObject progId="Objeto empaquetador del shell" shapeId="1025" r:id="rId4"/>
      </mc:Fallback>
    </mc:AlternateContent>
    <mc:AlternateContent xmlns:mc="http://schemas.openxmlformats.org/markup-compatibility/2006">
      <mc:Choice Requires="x14">
        <oleObject progId="Objeto empaquetador del shell" shapeId="1026" r:id="rId6">
          <objectPr defaultSize="0" autoPict="0" r:id="rId5">
            <anchor moveWithCells="1">
              <from>
                <xdr:col>9</xdr:col>
                <xdr:colOff>101600</xdr:colOff>
                <xdr:row>58</xdr:row>
                <xdr:rowOff>139700</xdr:rowOff>
              </from>
              <to>
                <xdr:col>9</xdr:col>
                <xdr:colOff>844550</xdr:colOff>
                <xdr:row>62</xdr:row>
                <xdr:rowOff>25400</xdr:rowOff>
              </to>
            </anchor>
          </objectPr>
        </oleObject>
      </mc:Choice>
      <mc:Fallback>
        <oleObject progId="Objeto empaquetador del shell" shapeId="1026" r:id="rId6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0EE167-85DE-4CDB-9A33-A4BB5481547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3D5E8-82D8-43D9-A03A-5264A671F1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CF8ED4-420E-4F00-8FEE-F70F5E1BAC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O39:O50</xm:sqref>
        </x14:conditionalFormatting>
        <x14:conditionalFormatting xmlns:xm="http://schemas.microsoft.com/office/excel/2006/main">
          <x14:cfRule type="dataBar" id="{3BEC2432-CDBA-4FD3-BB70-CD7540FB044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D3F4F7-598E-4B59-88B6-2C996CD4B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DCB27A-F5E0-4EE3-9A1E-ED4A837FF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O57:O68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F959-857F-4C80-BE3D-526DCEFFA735}">
  <dimension ref="B3"/>
  <sheetViews>
    <sheetView showGridLines="0" zoomScale="80" zoomScaleNormal="80" workbookViewId="0"/>
  </sheetViews>
  <sheetFormatPr baseColWidth="10" defaultRowHeight="14.5" x14ac:dyDescent="0.35"/>
  <sheetData>
    <row r="3" spans="2:2" x14ac:dyDescent="0.35">
      <c r="B3" s="19" t="s">
        <v>558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.36328125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"/>
  <sheetViews>
    <sheetView workbookViewId="0">
      <pane xSplit="4" ySplit="1" topLeftCell="E6" activePane="bottomRight" state="frozen"/>
      <selection pane="topRight" activeCell="L2" sqref="L2"/>
      <selection pane="bottomLeft" activeCell="L2" sqref="L2"/>
      <selection pane="bottomRight" activeCell="B2" sqref="B2:B27"/>
    </sheetView>
  </sheetViews>
  <sheetFormatPr baseColWidth="10" defaultColWidth="11.36328125" defaultRowHeight="14.5" x14ac:dyDescent="0.35"/>
  <cols>
    <col min="1" max="1" width="13" bestFit="1" customWidth="1"/>
    <col min="2" max="2" width="37" customWidth="1"/>
    <col min="4" max="4" width="12.90625" bestFit="1" customWidth="1"/>
    <col min="8" max="8" width="22.7265625" bestFit="1" customWidth="1"/>
  </cols>
  <sheetData>
    <row r="1" spans="1:12" x14ac:dyDescent="0.35">
      <c r="A1" s="7" t="s">
        <v>14</v>
      </c>
      <c r="B1" s="6" t="s">
        <v>12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13</v>
      </c>
      <c r="I1" s="8" t="s">
        <v>20</v>
      </c>
      <c r="J1" s="8" t="s">
        <v>21</v>
      </c>
      <c r="K1" s="8" t="s">
        <v>22</v>
      </c>
      <c r="L1" s="8" t="s">
        <v>23</v>
      </c>
    </row>
    <row r="2" spans="1:12" x14ac:dyDescent="0.35">
      <c r="A2" s="1">
        <v>421204000001</v>
      </c>
      <c r="B2" t="s">
        <v>24</v>
      </c>
      <c r="C2" t="s">
        <v>25</v>
      </c>
      <c r="D2" t="s">
        <v>26</v>
      </c>
      <c r="E2">
        <v>20366</v>
      </c>
      <c r="F2">
        <v>16032016</v>
      </c>
      <c r="G2">
        <v>17139</v>
      </c>
      <c r="H2" t="s">
        <v>27</v>
      </c>
      <c r="I2" s="2">
        <v>800</v>
      </c>
      <c r="J2" s="2">
        <v>0</v>
      </c>
      <c r="K2" s="2">
        <v>43481.440000000002</v>
      </c>
      <c r="L2" s="2">
        <v>800</v>
      </c>
    </row>
    <row r="3" spans="1:12" x14ac:dyDescent="0.35">
      <c r="A3" s="1">
        <v>421204000001</v>
      </c>
      <c r="B3" t="s">
        <v>24</v>
      </c>
      <c r="C3" t="s">
        <v>25</v>
      </c>
      <c r="D3" t="s">
        <v>28</v>
      </c>
      <c r="E3">
        <v>16898</v>
      </c>
      <c r="F3">
        <v>4032016</v>
      </c>
      <c r="G3">
        <v>13417</v>
      </c>
      <c r="H3" t="s">
        <v>29</v>
      </c>
      <c r="I3" s="2">
        <v>927</v>
      </c>
      <c r="J3" s="2">
        <v>0</v>
      </c>
      <c r="K3" s="2">
        <v>37157.660000000003</v>
      </c>
      <c r="L3" s="2">
        <v>927</v>
      </c>
    </row>
    <row r="4" spans="1:12" x14ac:dyDescent="0.35">
      <c r="A4" s="1">
        <v>421204000001</v>
      </c>
      <c r="B4" t="s">
        <v>24</v>
      </c>
      <c r="C4" t="s">
        <v>30</v>
      </c>
      <c r="D4" t="s">
        <v>31</v>
      </c>
      <c r="E4">
        <v>43636</v>
      </c>
      <c r="F4">
        <v>3062016</v>
      </c>
      <c r="G4">
        <v>35175</v>
      </c>
      <c r="H4" t="s">
        <v>32</v>
      </c>
      <c r="I4" s="2">
        <v>836.96</v>
      </c>
      <c r="J4" s="2">
        <v>0</v>
      </c>
      <c r="K4" s="2">
        <v>75140.83</v>
      </c>
      <c r="L4" s="2">
        <v>836.96</v>
      </c>
    </row>
    <row r="5" spans="1:12" x14ac:dyDescent="0.35">
      <c r="A5" s="1">
        <v>421204000001</v>
      </c>
      <c r="B5" t="s">
        <v>24</v>
      </c>
      <c r="C5" t="s">
        <v>33</v>
      </c>
      <c r="D5" t="s">
        <v>34</v>
      </c>
      <c r="E5">
        <v>8424</v>
      </c>
      <c r="F5">
        <v>4022016</v>
      </c>
      <c r="G5">
        <v>6726</v>
      </c>
      <c r="H5" t="s">
        <v>35</v>
      </c>
      <c r="I5" s="2">
        <v>1406.07</v>
      </c>
      <c r="J5" s="2">
        <v>0</v>
      </c>
      <c r="K5" s="2">
        <v>15899.88</v>
      </c>
      <c r="L5" s="2">
        <v>1406.07</v>
      </c>
    </row>
    <row r="6" spans="1:12" x14ac:dyDescent="0.35">
      <c r="A6" s="1">
        <v>421204000001</v>
      </c>
      <c r="B6" t="s">
        <v>24</v>
      </c>
      <c r="C6" t="s">
        <v>36</v>
      </c>
      <c r="D6" t="s">
        <v>37</v>
      </c>
      <c r="E6">
        <v>25072</v>
      </c>
      <c r="F6">
        <v>1042016</v>
      </c>
      <c r="G6">
        <v>20252</v>
      </c>
      <c r="H6" t="s">
        <v>38</v>
      </c>
      <c r="I6" s="2">
        <v>1200</v>
      </c>
      <c r="J6" s="2">
        <v>0</v>
      </c>
      <c r="K6" s="2">
        <v>46924.47</v>
      </c>
      <c r="L6" s="2">
        <v>1200</v>
      </c>
    </row>
    <row r="7" spans="1:12" x14ac:dyDescent="0.35">
      <c r="A7" s="1">
        <v>421204000001</v>
      </c>
      <c r="B7" t="s">
        <v>24</v>
      </c>
      <c r="C7" t="s">
        <v>39</v>
      </c>
      <c r="D7" t="s">
        <v>40</v>
      </c>
      <c r="E7">
        <v>53675</v>
      </c>
      <c r="F7">
        <v>7072016</v>
      </c>
      <c r="G7">
        <v>43384</v>
      </c>
      <c r="H7" t="s">
        <v>41</v>
      </c>
      <c r="I7" s="2">
        <v>3990</v>
      </c>
      <c r="J7" s="2">
        <v>0</v>
      </c>
      <c r="K7" s="2">
        <v>92860.7</v>
      </c>
      <c r="L7" s="2">
        <v>3990</v>
      </c>
    </row>
    <row r="8" spans="1:12" x14ac:dyDescent="0.35">
      <c r="A8" s="1">
        <v>421204000001</v>
      </c>
      <c r="B8" t="s">
        <v>24</v>
      </c>
      <c r="C8" t="s">
        <v>39</v>
      </c>
      <c r="D8" t="s">
        <v>42</v>
      </c>
      <c r="E8">
        <v>55857</v>
      </c>
      <c r="F8">
        <v>14072016</v>
      </c>
      <c r="G8">
        <v>45371</v>
      </c>
      <c r="H8" t="s">
        <v>43</v>
      </c>
      <c r="I8" s="2">
        <v>1580.15</v>
      </c>
      <c r="J8" s="2">
        <v>0</v>
      </c>
      <c r="K8" s="2">
        <v>100338.7</v>
      </c>
      <c r="L8" s="2">
        <v>1580.15</v>
      </c>
    </row>
    <row r="9" spans="1:12" x14ac:dyDescent="0.35">
      <c r="A9" s="1">
        <v>421204000001</v>
      </c>
      <c r="B9" t="s">
        <v>24</v>
      </c>
      <c r="C9" t="s">
        <v>33</v>
      </c>
      <c r="D9" t="s">
        <v>44</v>
      </c>
      <c r="E9">
        <v>10657</v>
      </c>
      <c r="F9">
        <v>13022016</v>
      </c>
      <c r="G9">
        <v>8527</v>
      </c>
      <c r="H9" t="s">
        <v>45</v>
      </c>
      <c r="I9" s="2">
        <v>3943.63</v>
      </c>
      <c r="J9" s="2">
        <v>0</v>
      </c>
      <c r="K9" s="2">
        <v>31487.62</v>
      </c>
      <c r="L9" s="2">
        <v>3943.63</v>
      </c>
    </row>
    <row r="10" spans="1:12" x14ac:dyDescent="0.35">
      <c r="A10" s="3">
        <v>421207000013</v>
      </c>
      <c r="B10" s="4" t="s">
        <v>46</v>
      </c>
      <c r="C10" s="4" t="s">
        <v>47</v>
      </c>
      <c r="D10" s="4" t="s">
        <v>48</v>
      </c>
      <c r="E10" s="4">
        <v>86954</v>
      </c>
      <c r="F10" s="4">
        <v>25102016</v>
      </c>
      <c r="G10" s="4">
        <v>70018</v>
      </c>
      <c r="H10" s="4" t="s">
        <v>49</v>
      </c>
      <c r="I10" s="5">
        <v>5461.14</v>
      </c>
      <c r="J10" s="5">
        <v>0</v>
      </c>
      <c r="K10" s="5">
        <v>671279.79</v>
      </c>
      <c r="L10" s="5">
        <v>5461.14</v>
      </c>
    </row>
    <row r="11" spans="1:12" x14ac:dyDescent="0.35">
      <c r="A11" s="1">
        <v>421207000013</v>
      </c>
      <c r="B11" t="s">
        <v>46</v>
      </c>
      <c r="C11" t="s">
        <v>47</v>
      </c>
      <c r="D11" t="s">
        <v>50</v>
      </c>
      <c r="E11">
        <v>88042</v>
      </c>
      <c r="F11">
        <v>27102016</v>
      </c>
      <c r="G11">
        <v>70349</v>
      </c>
      <c r="H11" t="s">
        <v>51</v>
      </c>
      <c r="I11" s="2">
        <v>3811.68</v>
      </c>
      <c r="J11" s="2">
        <v>0</v>
      </c>
      <c r="K11" s="2">
        <v>679869.83</v>
      </c>
      <c r="L11" s="2">
        <v>3811.68</v>
      </c>
    </row>
    <row r="12" spans="1:12" x14ac:dyDescent="0.35">
      <c r="A12" s="1">
        <v>421207000013</v>
      </c>
      <c r="B12" t="s">
        <v>46</v>
      </c>
      <c r="C12" t="s">
        <v>47</v>
      </c>
      <c r="D12" t="s">
        <v>52</v>
      </c>
      <c r="E12">
        <v>88042</v>
      </c>
      <c r="F12">
        <v>27102016</v>
      </c>
      <c r="G12">
        <v>70349</v>
      </c>
      <c r="H12" t="s">
        <v>53</v>
      </c>
      <c r="I12" s="2">
        <v>5082.24</v>
      </c>
      <c r="J12" s="2">
        <v>0</v>
      </c>
      <c r="K12" s="2">
        <v>684952.07</v>
      </c>
      <c r="L12" s="2">
        <v>5082.24</v>
      </c>
    </row>
    <row r="13" spans="1:12" x14ac:dyDescent="0.35">
      <c r="A13" s="1">
        <v>421207000013</v>
      </c>
      <c r="B13" t="s">
        <v>46</v>
      </c>
      <c r="C13" t="s">
        <v>47</v>
      </c>
      <c r="D13" t="s">
        <v>54</v>
      </c>
      <c r="E13">
        <v>88042</v>
      </c>
      <c r="F13">
        <v>27102016</v>
      </c>
      <c r="G13">
        <v>70349</v>
      </c>
      <c r="H13" t="s">
        <v>55</v>
      </c>
      <c r="I13" s="2">
        <v>2541.12</v>
      </c>
      <c r="J13" s="2">
        <v>0</v>
      </c>
      <c r="K13" s="2">
        <v>688763.75</v>
      </c>
      <c r="L13" s="2">
        <v>2541.12</v>
      </c>
    </row>
    <row r="14" spans="1:12" x14ac:dyDescent="0.35">
      <c r="A14" s="1">
        <v>421207000013</v>
      </c>
      <c r="B14" t="s">
        <v>46</v>
      </c>
      <c r="C14" t="s">
        <v>47</v>
      </c>
      <c r="D14" t="s">
        <v>56</v>
      </c>
      <c r="E14">
        <v>88042</v>
      </c>
      <c r="F14">
        <v>27102016</v>
      </c>
      <c r="G14">
        <v>70349</v>
      </c>
      <c r="H14" t="s">
        <v>57</v>
      </c>
      <c r="I14" s="2">
        <v>2541.12</v>
      </c>
      <c r="J14" s="2">
        <v>0</v>
      </c>
      <c r="K14" s="2">
        <v>691304.87</v>
      </c>
      <c r="L14" s="2">
        <v>2541.12</v>
      </c>
    </row>
    <row r="15" spans="1:12" x14ac:dyDescent="0.35">
      <c r="A15" s="1">
        <v>421207000013</v>
      </c>
      <c r="B15" t="s">
        <v>46</v>
      </c>
      <c r="C15" t="s">
        <v>47</v>
      </c>
      <c r="D15" t="s">
        <v>58</v>
      </c>
      <c r="E15">
        <v>88042</v>
      </c>
      <c r="F15">
        <v>27102016</v>
      </c>
      <c r="G15">
        <v>70349</v>
      </c>
      <c r="H15" t="s">
        <v>59</v>
      </c>
      <c r="I15" s="2">
        <v>2541.12</v>
      </c>
      <c r="J15" s="2">
        <v>0</v>
      </c>
      <c r="K15" s="2">
        <v>693845.99</v>
      </c>
      <c r="L15" s="2">
        <v>2541.12</v>
      </c>
    </row>
    <row r="16" spans="1:12" x14ac:dyDescent="0.35">
      <c r="A16" s="1">
        <v>421207000013</v>
      </c>
      <c r="B16" t="s">
        <v>46</v>
      </c>
      <c r="C16" t="s">
        <v>47</v>
      </c>
      <c r="D16" t="s">
        <v>60</v>
      </c>
      <c r="E16">
        <v>88042</v>
      </c>
      <c r="F16">
        <v>27102016</v>
      </c>
      <c r="G16">
        <v>70349</v>
      </c>
      <c r="H16" t="s">
        <v>61</v>
      </c>
      <c r="I16" s="2">
        <v>2541.12</v>
      </c>
      <c r="J16" s="2">
        <v>0</v>
      </c>
      <c r="K16" s="2">
        <v>696387.11</v>
      </c>
      <c r="L16" s="2">
        <v>2541.12</v>
      </c>
    </row>
    <row r="17" spans="1:12" x14ac:dyDescent="0.35">
      <c r="A17" s="1">
        <v>421207000013</v>
      </c>
      <c r="B17" t="s">
        <v>46</v>
      </c>
      <c r="C17" t="s">
        <v>47</v>
      </c>
      <c r="D17" t="s">
        <v>62</v>
      </c>
      <c r="E17">
        <v>88042</v>
      </c>
      <c r="F17">
        <v>27102016</v>
      </c>
      <c r="G17">
        <v>70349</v>
      </c>
      <c r="H17" t="s">
        <v>63</v>
      </c>
      <c r="I17" s="2">
        <v>2541.12</v>
      </c>
      <c r="J17" s="2">
        <v>0</v>
      </c>
      <c r="K17" s="2">
        <v>698928.23</v>
      </c>
      <c r="L17" s="2">
        <v>2541.12</v>
      </c>
    </row>
    <row r="18" spans="1:12" x14ac:dyDescent="0.35">
      <c r="A18" s="1">
        <v>421207000013</v>
      </c>
      <c r="B18" t="s">
        <v>46</v>
      </c>
      <c r="C18" t="s">
        <v>47</v>
      </c>
      <c r="D18" t="s">
        <v>64</v>
      </c>
      <c r="E18">
        <v>88042</v>
      </c>
      <c r="F18">
        <v>27102016</v>
      </c>
      <c r="G18">
        <v>70349</v>
      </c>
      <c r="H18" t="s">
        <v>65</v>
      </c>
      <c r="I18" s="2">
        <v>2541.12</v>
      </c>
      <c r="J18" s="2">
        <v>0</v>
      </c>
      <c r="K18" s="2">
        <v>701469.35</v>
      </c>
      <c r="L18" s="2">
        <v>2541.12</v>
      </c>
    </row>
    <row r="19" spans="1:12" x14ac:dyDescent="0.35">
      <c r="A19" s="1">
        <v>421207000013</v>
      </c>
      <c r="B19" t="s">
        <v>46</v>
      </c>
      <c r="C19" t="s">
        <v>47</v>
      </c>
      <c r="D19" t="s">
        <v>66</v>
      </c>
      <c r="E19">
        <v>88042</v>
      </c>
      <c r="F19">
        <v>27102016</v>
      </c>
      <c r="G19">
        <v>70349</v>
      </c>
      <c r="H19" t="s">
        <v>67</v>
      </c>
      <c r="I19" s="2">
        <v>3811.68</v>
      </c>
      <c r="J19" s="2">
        <v>0</v>
      </c>
      <c r="K19" s="2">
        <v>705281.03</v>
      </c>
      <c r="L19" s="2">
        <v>3811.68</v>
      </c>
    </row>
    <row r="20" spans="1:12" x14ac:dyDescent="0.35">
      <c r="A20" s="1">
        <v>421207000013</v>
      </c>
      <c r="B20" t="s">
        <v>46</v>
      </c>
      <c r="C20" t="s">
        <v>47</v>
      </c>
      <c r="D20" t="s">
        <v>68</v>
      </c>
      <c r="E20">
        <v>88042</v>
      </c>
      <c r="F20">
        <v>27102016</v>
      </c>
      <c r="G20">
        <v>70349</v>
      </c>
      <c r="H20" t="s">
        <v>69</v>
      </c>
      <c r="I20" s="2">
        <v>1270.56</v>
      </c>
      <c r="J20" s="2">
        <v>0</v>
      </c>
      <c r="K20" s="2">
        <v>706551.59</v>
      </c>
      <c r="L20" s="2">
        <v>1270.56</v>
      </c>
    </row>
    <row r="21" spans="1:12" x14ac:dyDescent="0.35">
      <c r="A21" s="1">
        <v>421207000013</v>
      </c>
      <c r="B21" t="s">
        <v>46</v>
      </c>
      <c r="C21" t="s">
        <v>47</v>
      </c>
      <c r="D21" t="s">
        <v>70</v>
      </c>
      <c r="E21">
        <v>88042</v>
      </c>
      <c r="F21">
        <v>27102016</v>
      </c>
      <c r="G21">
        <v>70349</v>
      </c>
      <c r="H21" t="s">
        <v>71</v>
      </c>
      <c r="I21" s="2">
        <v>2722.3</v>
      </c>
      <c r="J21" s="2">
        <v>0</v>
      </c>
      <c r="K21" s="2">
        <v>709273.89</v>
      </c>
      <c r="L21" s="2">
        <v>2722.3</v>
      </c>
    </row>
    <row r="22" spans="1:12" x14ac:dyDescent="0.35">
      <c r="A22" s="1">
        <v>421207000013</v>
      </c>
      <c r="B22" t="s">
        <v>46</v>
      </c>
      <c r="C22" t="s">
        <v>47</v>
      </c>
      <c r="D22" t="s">
        <v>72</v>
      </c>
      <c r="E22">
        <v>88042</v>
      </c>
      <c r="F22">
        <v>27102016</v>
      </c>
      <c r="G22">
        <v>70349</v>
      </c>
      <c r="H22" t="s">
        <v>73</v>
      </c>
      <c r="I22" s="2">
        <v>1361.15</v>
      </c>
      <c r="J22" s="2">
        <v>0</v>
      </c>
      <c r="K22" s="2">
        <v>710635.04</v>
      </c>
      <c r="L22" s="2">
        <v>1361.15</v>
      </c>
    </row>
    <row r="23" spans="1:12" x14ac:dyDescent="0.35">
      <c r="A23" s="1">
        <v>421207000013</v>
      </c>
      <c r="B23" t="s">
        <v>46</v>
      </c>
      <c r="C23" t="s">
        <v>47</v>
      </c>
      <c r="D23" t="s">
        <v>74</v>
      </c>
      <c r="E23">
        <v>88042</v>
      </c>
      <c r="F23">
        <v>27102016</v>
      </c>
      <c r="G23">
        <v>70349</v>
      </c>
      <c r="H23" t="s">
        <v>75</v>
      </c>
      <c r="I23" s="2">
        <v>2591.9</v>
      </c>
      <c r="J23" s="2">
        <v>0</v>
      </c>
      <c r="K23" s="2">
        <v>713226.94</v>
      </c>
      <c r="L23" s="2">
        <v>2591.9</v>
      </c>
    </row>
    <row r="24" spans="1:12" x14ac:dyDescent="0.35">
      <c r="A24" s="1">
        <v>421207000013</v>
      </c>
      <c r="B24" t="s">
        <v>46</v>
      </c>
      <c r="C24" t="s">
        <v>47</v>
      </c>
      <c r="D24" t="s">
        <v>76</v>
      </c>
      <c r="E24">
        <v>88042</v>
      </c>
      <c r="F24">
        <v>27102016</v>
      </c>
      <c r="G24">
        <v>70349</v>
      </c>
      <c r="H24" t="s">
        <v>77</v>
      </c>
      <c r="I24" s="2">
        <v>4398.9799999999996</v>
      </c>
      <c r="J24" s="2">
        <v>0</v>
      </c>
      <c r="K24" s="2">
        <v>717625.92</v>
      </c>
      <c r="L24" s="2">
        <v>4398.9799999999996</v>
      </c>
    </row>
    <row r="25" spans="1:12" x14ac:dyDescent="0.35">
      <c r="A25" s="1">
        <v>421207000013</v>
      </c>
      <c r="B25" t="s">
        <v>46</v>
      </c>
      <c r="C25" t="s">
        <v>47</v>
      </c>
      <c r="D25" t="s">
        <v>78</v>
      </c>
      <c r="E25">
        <v>88042</v>
      </c>
      <c r="F25">
        <v>27102016</v>
      </c>
      <c r="G25">
        <v>70349</v>
      </c>
      <c r="H25" t="s">
        <v>79</v>
      </c>
      <c r="I25" s="2">
        <v>2730.57</v>
      </c>
      <c r="J25" s="2">
        <v>0</v>
      </c>
      <c r="K25" s="2">
        <v>720356.49</v>
      </c>
      <c r="L25" s="2">
        <v>2730.57</v>
      </c>
    </row>
    <row r="26" spans="1:12" x14ac:dyDescent="0.35">
      <c r="A26" s="1">
        <v>421207000013</v>
      </c>
      <c r="B26" t="s">
        <v>46</v>
      </c>
      <c r="C26" t="s">
        <v>47</v>
      </c>
      <c r="D26" t="s">
        <v>80</v>
      </c>
      <c r="E26">
        <v>88042</v>
      </c>
      <c r="F26">
        <v>27102016</v>
      </c>
      <c r="G26">
        <v>70349</v>
      </c>
      <c r="H26" t="s">
        <v>81</v>
      </c>
      <c r="I26" s="2">
        <v>2730.57</v>
      </c>
      <c r="J26" s="2">
        <v>0</v>
      </c>
      <c r="K26" s="2">
        <v>723087.06</v>
      </c>
      <c r="L26" s="2">
        <v>2730.57</v>
      </c>
    </row>
    <row r="27" spans="1:12" x14ac:dyDescent="0.35">
      <c r="A27" s="1">
        <v>421207000013</v>
      </c>
      <c r="B27" t="s">
        <v>46</v>
      </c>
      <c r="C27" t="s">
        <v>47</v>
      </c>
      <c r="D27" t="s">
        <v>82</v>
      </c>
      <c r="E27">
        <v>86940</v>
      </c>
      <c r="F27">
        <v>27102016</v>
      </c>
      <c r="G27">
        <v>69976</v>
      </c>
      <c r="H27" t="s">
        <v>83</v>
      </c>
      <c r="I27" s="2">
        <v>2541.11</v>
      </c>
      <c r="J27" s="2">
        <v>0</v>
      </c>
      <c r="K27" s="2">
        <v>730710.41</v>
      </c>
      <c r="L27" s="2">
        <v>2541.11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L1096"/>
  <sheetViews>
    <sheetView zoomScale="80" zoomScaleNormal="80" workbookViewId="0">
      <pane xSplit="4" ySplit="1" topLeftCell="E1006" activePane="bottomRight" state="frozen"/>
      <selection pane="topRight" activeCell="L2" sqref="L2"/>
      <selection pane="bottomLeft" activeCell="L2" sqref="L2"/>
      <selection pane="bottomRight" activeCell="L2" sqref="L2"/>
    </sheetView>
  </sheetViews>
  <sheetFormatPr baseColWidth="10" defaultColWidth="11.36328125" defaultRowHeight="14.5" x14ac:dyDescent="0.35"/>
  <cols>
    <col min="1" max="1" width="14.08984375" bestFit="1" customWidth="1"/>
    <col min="2" max="2" width="36.36328125" bestFit="1" customWidth="1"/>
    <col min="3" max="3" width="13.7265625" customWidth="1"/>
    <col min="4" max="4" width="13.7265625" bestFit="1" customWidth="1"/>
    <col min="8" max="8" width="24.7265625" customWidth="1"/>
    <col min="9" max="10" width="14.26953125" style="2" bestFit="1" customWidth="1"/>
    <col min="11" max="11" width="12.90625" style="2" bestFit="1" customWidth="1"/>
    <col min="12" max="12" width="18" style="2" bestFit="1" customWidth="1"/>
    <col min="13" max="13" width="53" bestFit="1" customWidth="1"/>
    <col min="14" max="14" width="28.08984375" customWidth="1"/>
  </cols>
  <sheetData>
    <row r="1" spans="1:12" x14ac:dyDescent="0.35">
      <c r="A1" s="7" t="s">
        <v>14</v>
      </c>
      <c r="B1" s="6" t="s">
        <v>12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13</v>
      </c>
      <c r="I1" s="8" t="s">
        <v>20</v>
      </c>
      <c r="J1" s="8" t="s">
        <v>21</v>
      </c>
      <c r="K1" s="8" t="s">
        <v>22</v>
      </c>
      <c r="L1" s="8" t="s">
        <v>23</v>
      </c>
    </row>
    <row r="2" spans="1:12" hidden="1" x14ac:dyDescent="0.35">
      <c r="A2" s="1">
        <v>421204000001</v>
      </c>
      <c r="B2" t="s">
        <v>24</v>
      </c>
      <c r="C2" t="s">
        <v>84</v>
      </c>
      <c r="D2" t="s">
        <v>85</v>
      </c>
      <c r="E2">
        <v>775</v>
      </c>
      <c r="F2">
        <v>7012016</v>
      </c>
      <c r="G2">
        <v>688</v>
      </c>
      <c r="H2" t="s">
        <v>32</v>
      </c>
      <c r="I2" s="2">
        <v>836.96</v>
      </c>
      <c r="J2" s="2">
        <v>0</v>
      </c>
      <c r="K2" s="2">
        <v>836.96</v>
      </c>
      <c r="L2" s="2">
        <v>836.96</v>
      </c>
    </row>
    <row r="3" spans="1:12" hidden="1" x14ac:dyDescent="0.35">
      <c r="A3" s="1">
        <v>421204000001</v>
      </c>
      <c r="B3" t="s">
        <v>24</v>
      </c>
      <c r="C3" t="s">
        <v>84</v>
      </c>
      <c r="D3" t="s">
        <v>86</v>
      </c>
      <c r="E3">
        <v>775</v>
      </c>
      <c r="F3">
        <v>7012016</v>
      </c>
      <c r="G3">
        <v>688</v>
      </c>
      <c r="H3" t="s">
        <v>29</v>
      </c>
      <c r="I3" s="2">
        <v>927</v>
      </c>
      <c r="J3" s="2">
        <v>0</v>
      </c>
      <c r="K3" s="2">
        <v>1763.96</v>
      </c>
      <c r="L3" s="2">
        <v>927</v>
      </c>
    </row>
    <row r="4" spans="1:12" hidden="1" x14ac:dyDescent="0.35">
      <c r="A4" s="1">
        <v>421204000001</v>
      </c>
      <c r="B4" t="s">
        <v>24</v>
      </c>
      <c r="C4" t="s">
        <v>84</v>
      </c>
      <c r="D4" t="s">
        <v>87</v>
      </c>
      <c r="E4">
        <v>775</v>
      </c>
      <c r="F4">
        <v>7012016</v>
      </c>
      <c r="G4">
        <v>688</v>
      </c>
      <c r="H4" t="s">
        <v>35</v>
      </c>
      <c r="I4" s="2">
        <v>1406.07</v>
      </c>
      <c r="J4" s="2">
        <v>0</v>
      </c>
      <c r="K4" s="2">
        <v>3170.03</v>
      </c>
      <c r="L4" s="2">
        <v>1406.07</v>
      </c>
    </row>
    <row r="5" spans="1:12" hidden="1" x14ac:dyDescent="0.35">
      <c r="A5" s="1">
        <v>421204000001</v>
      </c>
      <c r="B5" t="s">
        <v>24</v>
      </c>
      <c r="C5" t="s">
        <v>84</v>
      </c>
      <c r="D5" t="s">
        <v>88</v>
      </c>
      <c r="E5">
        <v>775</v>
      </c>
      <c r="F5">
        <v>7012016</v>
      </c>
      <c r="G5">
        <v>688</v>
      </c>
      <c r="H5" t="s">
        <v>41</v>
      </c>
      <c r="I5" s="2">
        <v>3800</v>
      </c>
      <c r="J5" s="2">
        <v>0</v>
      </c>
      <c r="K5" s="2">
        <v>6970.03</v>
      </c>
      <c r="L5" s="2">
        <v>3800</v>
      </c>
    </row>
    <row r="6" spans="1:12" hidden="1" x14ac:dyDescent="0.35">
      <c r="A6" s="1">
        <v>421204000001</v>
      </c>
      <c r="B6" t="s">
        <v>24</v>
      </c>
      <c r="C6" t="s">
        <v>84</v>
      </c>
      <c r="D6" t="s">
        <v>89</v>
      </c>
      <c r="E6">
        <v>2387</v>
      </c>
      <c r="F6">
        <v>13012016</v>
      </c>
      <c r="G6">
        <v>1789</v>
      </c>
      <c r="H6" t="s">
        <v>43</v>
      </c>
      <c r="I6" s="2">
        <v>1580.15</v>
      </c>
      <c r="J6" s="2">
        <v>0</v>
      </c>
      <c r="K6" s="2">
        <v>8550.18</v>
      </c>
      <c r="L6" s="2">
        <v>1580.15</v>
      </c>
    </row>
    <row r="7" spans="1:12" hidden="1" x14ac:dyDescent="0.35">
      <c r="A7" s="1">
        <v>421204000001</v>
      </c>
      <c r="B7" t="s">
        <v>24</v>
      </c>
      <c r="C7" t="s">
        <v>84</v>
      </c>
      <c r="D7" t="s">
        <v>90</v>
      </c>
      <c r="E7">
        <v>2398</v>
      </c>
      <c r="F7">
        <v>13012016</v>
      </c>
      <c r="G7">
        <v>1787</v>
      </c>
      <c r="H7" t="s">
        <v>45</v>
      </c>
      <c r="I7" s="2">
        <v>3943.63</v>
      </c>
      <c r="J7" s="2">
        <v>0</v>
      </c>
      <c r="K7" s="2">
        <v>12493.81</v>
      </c>
      <c r="L7" s="2">
        <v>3943.63</v>
      </c>
    </row>
    <row r="8" spans="1:12" hidden="1" x14ac:dyDescent="0.35">
      <c r="A8" s="1">
        <v>421204000001</v>
      </c>
      <c r="B8" t="s">
        <v>24</v>
      </c>
      <c r="C8" t="s">
        <v>84</v>
      </c>
      <c r="D8" t="s">
        <v>91</v>
      </c>
      <c r="E8">
        <v>3901</v>
      </c>
      <c r="F8">
        <v>20012016</v>
      </c>
      <c r="G8">
        <v>3487</v>
      </c>
      <c r="H8" t="s">
        <v>38</v>
      </c>
      <c r="I8" s="2">
        <v>1200</v>
      </c>
      <c r="J8" s="2">
        <v>0</v>
      </c>
      <c r="K8" s="2">
        <v>13693.81</v>
      </c>
      <c r="L8" s="2">
        <v>1200</v>
      </c>
    </row>
    <row r="9" spans="1:12" hidden="1" x14ac:dyDescent="0.35">
      <c r="A9" s="1">
        <v>421204000001</v>
      </c>
      <c r="B9" t="s">
        <v>24</v>
      </c>
      <c r="C9" t="s">
        <v>84</v>
      </c>
      <c r="D9" t="s">
        <v>92</v>
      </c>
      <c r="E9">
        <v>8969</v>
      </c>
      <c r="F9">
        <v>29012016</v>
      </c>
      <c r="G9">
        <v>7374</v>
      </c>
      <c r="H9" t="s">
        <v>93</v>
      </c>
      <c r="I9" s="2">
        <v>800</v>
      </c>
      <c r="J9" s="2">
        <v>0</v>
      </c>
      <c r="K9" s="2">
        <v>14493.81</v>
      </c>
      <c r="L9" s="2">
        <v>800</v>
      </c>
    </row>
    <row r="10" spans="1:12" hidden="1" x14ac:dyDescent="0.35">
      <c r="A10" s="1">
        <v>421204000001</v>
      </c>
      <c r="B10" t="s">
        <v>24</v>
      </c>
      <c r="C10" t="s">
        <v>33</v>
      </c>
      <c r="D10" t="s">
        <v>34</v>
      </c>
      <c r="E10">
        <v>8424</v>
      </c>
      <c r="F10">
        <v>4022016</v>
      </c>
      <c r="G10">
        <v>6726</v>
      </c>
      <c r="H10" t="s">
        <v>35</v>
      </c>
      <c r="I10" s="2">
        <v>1406.07</v>
      </c>
      <c r="J10" s="2">
        <v>0</v>
      </c>
      <c r="K10" s="2">
        <v>15899.88</v>
      </c>
      <c r="L10" s="2">
        <v>1406.07</v>
      </c>
    </row>
    <row r="11" spans="1:12" hidden="1" x14ac:dyDescent="0.35">
      <c r="A11" s="1">
        <v>421204000001</v>
      </c>
      <c r="B11" t="s">
        <v>24</v>
      </c>
      <c r="C11" t="s">
        <v>33</v>
      </c>
      <c r="D11" t="s">
        <v>94</v>
      </c>
      <c r="E11">
        <v>8424</v>
      </c>
      <c r="F11">
        <v>4022016</v>
      </c>
      <c r="G11">
        <v>6726</v>
      </c>
      <c r="H11" t="s">
        <v>95</v>
      </c>
      <c r="I11" s="2">
        <v>3300</v>
      </c>
      <c r="J11" s="2">
        <v>0</v>
      </c>
      <c r="K11" s="2">
        <v>19199.88</v>
      </c>
      <c r="L11" s="2">
        <v>3300</v>
      </c>
    </row>
    <row r="12" spans="1:12" hidden="1" x14ac:dyDescent="0.35">
      <c r="A12" s="1">
        <v>421204000001</v>
      </c>
      <c r="B12" t="s">
        <v>24</v>
      </c>
      <c r="C12" t="s">
        <v>33</v>
      </c>
      <c r="D12" t="s">
        <v>96</v>
      </c>
      <c r="E12">
        <v>8424</v>
      </c>
      <c r="F12">
        <v>4022016</v>
      </c>
      <c r="G12">
        <v>6726</v>
      </c>
      <c r="H12" t="s">
        <v>38</v>
      </c>
      <c r="I12" s="2">
        <v>1200</v>
      </c>
      <c r="J12" s="2">
        <v>0</v>
      </c>
      <c r="K12" s="2">
        <v>20399.88</v>
      </c>
      <c r="L12" s="2">
        <v>1200</v>
      </c>
    </row>
    <row r="13" spans="1:12" hidden="1" x14ac:dyDescent="0.35">
      <c r="A13" s="1">
        <v>421204000001</v>
      </c>
      <c r="B13" t="s">
        <v>24</v>
      </c>
      <c r="C13" t="s">
        <v>33</v>
      </c>
      <c r="D13" t="s">
        <v>97</v>
      </c>
      <c r="E13">
        <v>8424</v>
      </c>
      <c r="F13">
        <v>4022016</v>
      </c>
      <c r="G13">
        <v>6726</v>
      </c>
      <c r="H13" t="s">
        <v>29</v>
      </c>
      <c r="I13" s="2">
        <v>927</v>
      </c>
      <c r="J13" s="2">
        <v>0</v>
      </c>
      <c r="K13" s="2">
        <v>21326.880000000001</v>
      </c>
      <c r="L13" s="2">
        <v>927</v>
      </c>
    </row>
    <row r="14" spans="1:12" hidden="1" x14ac:dyDescent="0.35">
      <c r="A14" s="1">
        <v>421204000001</v>
      </c>
      <c r="B14" t="s">
        <v>24</v>
      </c>
      <c r="C14" t="s">
        <v>33</v>
      </c>
      <c r="D14" t="s">
        <v>98</v>
      </c>
      <c r="E14">
        <v>8424</v>
      </c>
      <c r="F14">
        <v>4022016</v>
      </c>
      <c r="G14">
        <v>6726</v>
      </c>
      <c r="H14" t="s">
        <v>32</v>
      </c>
      <c r="I14" s="2">
        <v>836.96</v>
      </c>
      <c r="J14" s="2">
        <v>0</v>
      </c>
      <c r="K14" s="2">
        <v>22163.84</v>
      </c>
      <c r="L14" s="2">
        <v>836.96</v>
      </c>
    </row>
    <row r="15" spans="1:12" hidden="1" x14ac:dyDescent="0.35">
      <c r="A15" s="1">
        <v>421204000001</v>
      </c>
      <c r="B15" t="s">
        <v>24</v>
      </c>
      <c r="C15" t="s">
        <v>33</v>
      </c>
      <c r="D15" t="s">
        <v>99</v>
      </c>
      <c r="E15">
        <v>8424</v>
      </c>
      <c r="F15">
        <v>4022016</v>
      </c>
      <c r="G15">
        <v>6726</v>
      </c>
      <c r="H15" t="s">
        <v>41</v>
      </c>
      <c r="I15" s="2">
        <v>3800</v>
      </c>
      <c r="J15" s="2">
        <v>0</v>
      </c>
      <c r="K15" s="2">
        <v>25963.84</v>
      </c>
      <c r="L15" s="2">
        <v>3800</v>
      </c>
    </row>
    <row r="16" spans="1:12" hidden="1" x14ac:dyDescent="0.35">
      <c r="A16" s="1">
        <v>421204000001</v>
      </c>
      <c r="B16" t="s">
        <v>24</v>
      </c>
      <c r="C16" t="s">
        <v>33</v>
      </c>
      <c r="D16" t="s">
        <v>100</v>
      </c>
      <c r="E16">
        <v>10561</v>
      </c>
      <c r="F16">
        <v>13022016</v>
      </c>
      <c r="G16">
        <v>8537</v>
      </c>
      <c r="H16" t="s">
        <v>43</v>
      </c>
      <c r="I16" s="2">
        <v>1580.15</v>
      </c>
      <c r="J16" s="2">
        <v>0</v>
      </c>
      <c r="K16" s="2">
        <v>27543.99</v>
      </c>
      <c r="L16" s="2">
        <v>1580.15</v>
      </c>
    </row>
    <row r="17" spans="1:12" hidden="1" x14ac:dyDescent="0.35">
      <c r="A17" s="1">
        <v>421204000001</v>
      </c>
      <c r="B17" t="s">
        <v>24</v>
      </c>
      <c r="C17" t="s">
        <v>33</v>
      </c>
      <c r="D17" t="s">
        <v>44</v>
      </c>
      <c r="E17">
        <v>10657</v>
      </c>
      <c r="F17">
        <v>13022016</v>
      </c>
      <c r="G17">
        <v>8527</v>
      </c>
      <c r="H17" t="s">
        <v>45</v>
      </c>
      <c r="I17" s="2">
        <v>3943.63</v>
      </c>
      <c r="J17" s="2">
        <v>0</v>
      </c>
      <c r="K17" s="2">
        <v>31487.62</v>
      </c>
      <c r="L17" s="2">
        <v>3943.63</v>
      </c>
    </row>
    <row r="18" spans="1:12" hidden="1" x14ac:dyDescent="0.35">
      <c r="A18" s="1">
        <v>421204000001</v>
      </c>
      <c r="B18" t="s">
        <v>24</v>
      </c>
      <c r="C18" t="s">
        <v>33</v>
      </c>
      <c r="D18" t="s">
        <v>101</v>
      </c>
      <c r="E18">
        <v>13791</v>
      </c>
      <c r="F18">
        <v>23022016</v>
      </c>
      <c r="G18">
        <v>11591</v>
      </c>
      <c r="H18" t="s">
        <v>27</v>
      </c>
      <c r="I18" s="2">
        <v>800</v>
      </c>
      <c r="J18" s="2">
        <v>0</v>
      </c>
      <c r="K18" s="2">
        <v>32287.62</v>
      </c>
      <c r="L18" s="2">
        <v>800</v>
      </c>
    </row>
    <row r="19" spans="1:12" hidden="1" x14ac:dyDescent="0.35">
      <c r="A19" s="1">
        <v>421204000001</v>
      </c>
      <c r="B19" t="s">
        <v>24</v>
      </c>
      <c r="C19" t="s">
        <v>33</v>
      </c>
      <c r="D19" t="s">
        <v>102</v>
      </c>
      <c r="E19">
        <v>21546</v>
      </c>
      <c r="F19">
        <v>29022016</v>
      </c>
      <c r="G19">
        <v>17171</v>
      </c>
      <c r="H19" t="s">
        <v>103</v>
      </c>
      <c r="I19" s="2">
        <v>0</v>
      </c>
      <c r="J19" s="2">
        <v>3300</v>
      </c>
      <c r="K19" s="2">
        <v>28987.62</v>
      </c>
      <c r="L19" s="2">
        <v>-3300</v>
      </c>
    </row>
    <row r="20" spans="1:12" hidden="1" x14ac:dyDescent="0.35">
      <c r="A20" s="1">
        <v>421204000001</v>
      </c>
      <c r="B20" t="s">
        <v>24</v>
      </c>
      <c r="C20" t="s">
        <v>25</v>
      </c>
      <c r="D20" t="s">
        <v>104</v>
      </c>
      <c r="E20">
        <v>16585</v>
      </c>
      <c r="F20">
        <v>3032016</v>
      </c>
      <c r="G20">
        <v>13451</v>
      </c>
      <c r="H20" t="s">
        <v>35</v>
      </c>
      <c r="I20" s="2">
        <v>1406.08</v>
      </c>
      <c r="J20" s="2">
        <v>0</v>
      </c>
      <c r="K20" s="2">
        <v>30393.7</v>
      </c>
      <c r="L20" s="2">
        <v>1406.08</v>
      </c>
    </row>
    <row r="21" spans="1:12" hidden="1" x14ac:dyDescent="0.35">
      <c r="A21" s="1">
        <v>421204000001</v>
      </c>
      <c r="B21" t="s">
        <v>24</v>
      </c>
      <c r="C21" t="s">
        <v>25</v>
      </c>
      <c r="D21" t="s">
        <v>105</v>
      </c>
      <c r="E21">
        <v>16585</v>
      </c>
      <c r="F21">
        <v>3032016</v>
      </c>
      <c r="G21">
        <v>13451</v>
      </c>
      <c r="H21" t="s">
        <v>41</v>
      </c>
      <c r="I21" s="2">
        <v>3800</v>
      </c>
      <c r="J21" s="2">
        <v>0</v>
      </c>
      <c r="K21" s="2">
        <v>34193.699999999997</v>
      </c>
      <c r="L21" s="2">
        <v>3800</v>
      </c>
    </row>
    <row r="22" spans="1:12" hidden="1" x14ac:dyDescent="0.35">
      <c r="A22" s="1">
        <v>421204000001</v>
      </c>
      <c r="B22" t="s">
        <v>24</v>
      </c>
      <c r="C22" t="s">
        <v>25</v>
      </c>
      <c r="D22" t="s">
        <v>106</v>
      </c>
      <c r="E22">
        <v>16585</v>
      </c>
      <c r="F22">
        <v>3032016</v>
      </c>
      <c r="G22">
        <v>13451</v>
      </c>
      <c r="H22" t="s">
        <v>32</v>
      </c>
      <c r="I22" s="2">
        <v>836.96</v>
      </c>
      <c r="J22" s="2">
        <v>0</v>
      </c>
      <c r="K22" s="2">
        <v>35030.660000000003</v>
      </c>
      <c r="L22" s="2">
        <v>836.96</v>
      </c>
    </row>
    <row r="23" spans="1:12" hidden="1" x14ac:dyDescent="0.35">
      <c r="A23" s="1">
        <v>421204000001</v>
      </c>
      <c r="B23" t="s">
        <v>24</v>
      </c>
      <c r="C23" t="s">
        <v>25</v>
      </c>
      <c r="D23" t="s">
        <v>107</v>
      </c>
      <c r="E23">
        <v>16585</v>
      </c>
      <c r="F23">
        <v>3032016</v>
      </c>
      <c r="G23">
        <v>13451</v>
      </c>
      <c r="H23" t="s">
        <v>38</v>
      </c>
      <c r="I23" s="2">
        <v>1200</v>
      </c>
      <c r="J23" s="2">
        <v>0</v>
      </c>
      <c r="K23" s="2">
        <v>36230.660000000003</v>
      </c>
      <c r="L23" s="2">
        <v>1200</v>
      </c>
    </row>
    <row r="24" spans="1:12" hidden="1" x14ac:dyDescent="0.35">
      <c r="A24" s="1">
        <v>421204000001</v>
      </c>
      <c r="B24" t="s">
        <v>24</v>
      </c>
      <c r="C24" t="s">
        <v>25</v>
      </c>
      <c r="D24" t="s">
        <v>28</v>
      </c>
      <c r="E24">
        <v>16898</v>
      </c>
      <c r="F24">
        <v>4032016</v>
      </c>
      <c r="G24">
        <v>13417</v>
      </c>
      <c r="H24" t="s">
        <v>29</v>
      </c>
      <c r="I24" s="2">
        <v>927</v>
      </c>
      <c r="J24" s="2">
        <v>0</v>
      </c>
      <c r="K24" s="2">
        <v>37157.660000000003</v>
      </c>
      <c r="L24" s="2">
        <v>927</v>
      </c>
    </row>
    <row r="25" spans="1:12" hidden="1" x14ac:dyDescent="0.35">
      <c r="A25" s="1">
        <v>421204000001</v>
      </c>
      <c r="B25" t="s">
        <v>24</v>
      </c>
      <c r="C25" t="s">
        <v>25</v>
      </c>
      <c r="D25" t="s">
        <v>108</v>
      </c>
      <c r="E25">
        <v>18568</v>
      </c>
      <c r="F25">
        <v>10032016</v>
      </c>
      <c r="G25">
        <v>15390</v>
      </c>
      <c r="H25" t="s">
        <v>43</v>
      </c>
      <c r="I25" s="2">
        <v>1580.15</v>
      </c>
      <c r="J25" s="2">
        <v>0</v>
      </c>
      <c r="K25" s="2">
        <v>38737.81</v>
      </c>
      <c r="L25" s="2">
        <v>1580.15</v>
      </c>
    </row>
    <row r="26" spans="1:12" hidden="1" x14ac:dyDescent="0.35">
      <c r="A26" s="1">
        <v>421204000001</v>
      </c>
      <c r="B26" t="s">
        <v>24</v>
      </c>
      <c r="C26" t="s">
        <v>25</v>
      </c>
      <c r="D26" t="s">
        <v>109</v>
      </c>
      <c r="E26">
        <v>18721</v>
      </c>
      <c r="F26">
        <v>10032016</v>
      </c>
      <c r="G26">
        <v>15382</v>
      </c>
      <c r="H26" t="s">
        <v>45</v>
      </c>
      <c r="I26" s="2">
        <v>3943.63</v>
      </c>
      <c r="J26" s="2">
        <v>0</v>
      </c>
      <c r="K26" s="2">
        <v>42681.440000000002</v>
      </c>
      <c r="L26" s="2">
        <v>3943.63</v>
      </c>
    </row>
    <row r="27" spans="1:12" hidden="1" x14ac:dyDescent="0.35">
      <c r="A27" s="1">
        <v>421204000001</v>
      </c>
      <c r="B27" t="s">
        <v>24</v>
      </c>
      <c r="C27" t="s">
        <v>25</v>
      </c>
      <c r="D27" t="s">
        <v>26</v>
      </c>
      <c r="E27">
        <v>20366</v>
      </c>
      <c r="F27">
        <v>16032016</v>
      </c>
      <c r="G27">
        <v>17139</v>
      </c>
      <c r="H27" t="s">
        <v>27</v>
      </c>
      <c r="I27" s="2">
        <v>800</v>
      </c>
      <c r="J27" s="2">
        <v>0</v>
      </c>
      <c r="K27" s="2">
        <v>43481.440000000002</v>
      </c>
      <c r="L27" s="2">
        <v>800</v>
      </c>
    </row>
    <row r="28" spans="1:12" hidden="1" x14ac:dyDescent="0.35">
      <c r="A28" s="1">
        <v>421204000001</v>
      </c>
      <c r="B28" t="s">
        <v>24</v>
      </c>
      <c r="C28" t="s">
        <v>36</v>
      </c>
      <c r="D28" t="s">
        <v>110</v>
      </c>
      <c r="E28">
        <v>25072</v>
      </c>
      <c r="F28">
        <v>1042016</v>
      </c>
      <c r="G28">
        <v>20252</v>
      </c>
      <c r="H28" t="s">
        <v>32</v>
      </c>
      <c r="I28" s="2">
        <v>836.96</v>
      </c>
      <c r="J28" s="2">
        <v>0</v>
      </c>
      <c r="K28" s="2">
        <v>44318.400000000001</v>
      </c>
      <c r="L28" s="2">
        <v>836.96</v>
      </c>
    </row>
    <row r="29" spans="1:12" hidden="1" x14ac:dyDescent="0.35">
      <c r="A29" s="1">
        <v>421204000001</v>
      </c>
      <c r="B29" t="s">
        <v>24</v>
      </c>
      <c r="C29" t="s">
        <v>36</v>
      </c>
      <c r="D29" t="s">
        <v>111</v>
      </c>
      <c r="E29">
        <v>25072</v>
      </c>
      <c r="F29">
        <v>1042016</v>
      </c>
      <c r="G29">
        <v>20252</v>
      </c>
      <c r="H29" t="s">
        <v>35</v>
      </c>
      <c r="I29" s="2">
        <v>1406.07</v>
      </c>
      <c r="J29" s="2">
        <v>0</v>
      </c>
      <c r="K29" s="2">
        <v>45724.47</v>
      </c>
      <c r="L29" s="2">
        <v>1406.07</v>
      </c>
    </row>
    <row r="30" spans="1:12" hidden="1" x14ac:dyDescent="0.35">
      <c r="A30" s="1">
        <v>421204000001</v>
      </c>
      <c r="B30" t="s">
        <v>24</v>
      </c>
      <c r="C30" t="s">
        <v>36</v>
      </c>
      <c r="D30" t="s">
        <v>37</v>
      </c>
      <c r="E30">
        <v>25072</v>
      </c>
      <c r="F30">
        <v>1042016</v>
      </c>
      <c r="G30">
        <v>20252</v>
      </c>
      <c r="H30" t="s">
        <v>38</v>
      </c>
      <c r="I30" s="2">
        <v>1200</v>
      </c>
      <c r="J30" s="2">
        <v>0</v>
      </c>
      <c r="K30" s="2">
        <v>46924.47</v>
      </c>
      <c r="L30" s="2">
        <v>1200</v>
      </c>
    </row>
    <row r="31" spans="1:12" hidden="1" x14ac:dyDescent="0.35">
      <c r="A31" s="1">
        <v>421204000001</v>
      </c>
      <c r="B31" t="s">
        <v>24</v>
      </c>
      <c r="C31" t="s">
        <v>36</v>
      </c>
      <c r="D31" t="s">
        <v>112</v>
      </c>
      <c r="E31">
        <v>27064</v>
      </c>
      <c r="F31">
        <v>4042016</v>
      </c>
      <c r="G31">
        <v>21639</v>
      </c>
      <c r="H31" t="s">
        <v>41</v>
      </c>
      <c r="I31" s="2">
        <v>3800</v>
      </c>
      <c r="J31" s="2">
        <v>0</v>
      </c>
      <c r="K31" s="2">
        <v>50724.47</v>
      </c>
      <c r="L31" s="2">
        <v>3800</v>
      </c>
    </row>
    <row r="32" spans="1:12" hidden="1" x14ac:dyDescent="0.35">
      <c r="A32" s="1">
        <v>421204000001</v>
      </c>
      <c r="B32" t="s">
        <v>24</v>
      </c>
      <c r="C32" t="s">
        <v>36</v>
      </c>
      <c r="D32" t="s">
        <v>113</v>
      </c>
      <c r="E32">
        <v>26283</v>
      </c>
      <c r="F32">
        <v>6042016</v>
      </c>
      <c r="G32">
        <v>21365</v>
      </c>
      <c r="H32" t="s">
        <v>29</v>
      </c>
      <c r="I32" s="2">
        <v>927</v>
      </c>
      <c r="J32" s="2">
        <v>0</v>
      </c>
      <c r="K32" s="2">
        <v>51651.47</v>
      </c>
      <c r="L32" s="2">
        <v>927</v>
      </c>
    </row>
    <row r="33" spans="1:12" hidden="1" x14ac:dyDescent="0.35">
      <c r="A33" s="1">
        <v>421204000001</v>
      </c>
      <c r="B33" t="s">
        <v>24</v>
      </c>
      <c r="C33" t="s">
        <v>36</v>
      </c>
      <c r="D33" t="s">
        <v>114</v>
      </c>
      <c r="E33">
        <v>26283</v>
      </c>
      <c r="F33">
        <v>6042016</v>
      </c>
      <c r="G33">
        <v>21365</v>
      </c>
      <c r="H33" t="s">
        <v>45</v>
      </c>
      <c r="I33" s="2">
        <v>3943.63</v>
      </c>
      <c r="J33" s="2">
        <v>0</v>
      </c>
      <c r="K33" s="2">
        <v>55595.1</v>
      </c>
      <c r="L33" s="2">
        <v>3943.63</v>
      </c>
    </row>
    <row r="34" spans="1:12" hidden="1" x14ac:dyDescent="0.35">
      <c r="A34" s="1">
        <v>421204000001</v>
      </c>
      <c r="B34" t="s">
        <v>24</v>
      </c>
      <c r="C34" t="s">
        <v>36</v>
      </c>
      <c r="D34" t="s">
        <v>115</v>
      </c>
      <c r="E34">
        <v>28217</v>
      </c>
      <c r="F34">
        <v>13042016</v>
      </c>
      <c r="G34">
        <v>23015</v>
      </c>
      <c r="H34" t="s">
        <v>43</v>
      </c>
      <c r="I34" s="2">
        <v>1580.15</v>
      </c>
      <c r="J34" s="2">
        <v>0</v>
      </c>
      <c r="K34" s="2">
        <v>57175.25</v>
      </c>
      <c r="L34" s="2">
        <v>1580.15</v>
      </c>
    </row>
    <row r="35" spans="1:12" hidden="1" x14ac:dyDescent="0.35">
      <c r="A35" s="1">
        <v>421204000001</v>
      </c>
      <c r="B35" t="s">
        <v>24</v>
      </c>
      <c r="C35" t="s">
        <v>36</v>
      </c>
      <c r="D35" t="s">
        <v>116</v>
      </c>
      <c r="E35">
        <v>32259</v>
      </c>
      <c r="F35">
        <v>27042016</v>
      </c>
      <c r="G35">
        <v>26775</v>
      </c>
      <c r="H35" t="s">
        <v>27</v>
      </c>
      <c r="I35" s="2">
        <v>800</v>
      </c>
      <c r="J35" s="2">
        <v>0</v>
      </c>
      <c r="K35" s="2">
        <v>57975.25</v>
      </c>
      <c r="L35" s="2">
        <v>800</v>
      </c>
    </row>
    <row r="36" spans="1:12" hidden="1" x14ac:dyDescent="0.35">
      <c r="A36" s="1">
        <v>421204000001</v>
      </c>
      <c r="B36" t="s">
        <v>24</v>
      </c>
      <c r="C36" t="s">
        <v>117</v>
      </c>
      <c r="D36" t="s">
        <v>118</v>
      </c>
      <c r="E36">
        <v>34861</v>
      </c>
      <c r="F36">
        <v>5052016</v>
      </c>
      <c r="G36">
        <v>28166</v>
      </c>
      <c r="H36" t="s">
        <v>32</v>
      </c>
      <c r="I36" s="2">
        <v>836.96</v>
      </c>
      <c r="J36" s="2">
        <v>0</v>
      </c>
      <c r="K36" s="2">
        <v>58812.21</v>
      </c>
      <c r="L36" s="2">
        <v>836.96</v>
      </c>
    </row>
    <row r="37" spans="1:12" hidden="1" x14ac:dyDescent="0.35">
      <c r="A37" s="1">
        <v>421204000001</v>
      </c>
      <c r="B37" t="s">
        <v>24</v>
      </c>
      <c r="C37" t="s">
        <v>117</v>
      </c>
      <c r="D37" t="s">
        <v>119</v>
      </c>
      <c r="E37">
        <v>34997</v>
      </c>
      <c r="F37">
        <v>5052016</v>
      </c>
      <c r="G37">
        <v>28159</v>
      </c>
      <c r="H37" t="s">
        <v>38</v>
      </c>
      <c r="I37" s="2">
        <v>1200</v>
      </c>
      <c r="J37" s="2">
        <v>0</v>
      </c>
      <c r="K37" s="2">
        <v>60012.21</v>
      </c>
      <c r="L37" s="2">
        <v>1200</v>
      </c>
    </row>
    <row r="38" spans="1:12" hidden="1" x14ac:dyDescent="0.35">
      <c r="A38" s="1">
        <v>421204000001</v>
      </c>
      <c r="B38" t="s">
        <v>24</v>
      </c>
      <c r="C38" t="s">
        <v>117</v>
      </c>
      <c r="D38" t="s">
        <v>120</v>
      </c>
      <c r="E38">
        <v>34861</v>
      </c>
      <c r="F38">
        <v>5052016</v>
      </c>
      <c r="G38">
        <v>28166</v>
      </c>
      <c r="H38" t="s">
        <v>41</v>
      </c>
      <c r="I38" s="2">
        <v>3990</v>
      </c>
      <c r="J38" s="2">
        <v>0</v>
      </c>
      <c r="K38" s="2">
        <v>64002.21</v>
      </c>
      <c r="L38" s="2">
        <v>3990</v>
      </c>
    </row>
    <row r="39" spans="1:12" hidden="1" x14ac:dyDescent="0.35">
      <c r="A39" s="1">
        <v>421204000001</v>
      </c>
      <c r="B39" t="s">
        <v>24</v>
      </c>
      <c r="C39" t="s">
        <v>117</v>
      </c>
      <c r="D39" t="s">
        <v>121</v>
      </c>
      <c r="E39">
        <v>35134</v>
      </c>
      <c r="F39">
        <v>5052016</v>
      </c>
      <c r="G39">
        <v>28150</v>
      </c>
      <c r="H39" t="s">
        <v>35</v>
      </c>
      <c r="I39" s="2">
        <v>1406.07</v>
      </c>
      <c r="J39" s="2">
        <v>0</v>
      </c>
      <c r="K39" s="2">
        <v>65408.28</v>
      </c>
      <c r="L39" s="2">
        <v>1406.07</v>
      </c>
    </row>
    <row r="40" spans="1:12" hidden="1" x14ac:dyDescent="0.35">
      <c r="A40" s="1">
        <v>421204000001</v>
      </c>
      <c r="B40" t="s">
        <v>24</v>
      </c>
      <c r="C40" t="s">
        <v>117</v>
      </c>
      <c r="D40" t="s">
        <v>122</v>
      </c>
      <c r="E40">
        <v>35146</v>
      </c>
      <c r="F40">
        <v>5052016</v>
      </c>
      <c r="G40">
        <v>28147</v>
      </c>
      <c r="H40" t="s">
        <v>29</v>
      </c>
      <c r="I40" s="2">
        <v>927</v>
      </c>
      <c r="J40" s="2">
        <v>0</v>
      </c>
      <c r="K40" s="2">
        <v>66335.28</v>
      </c>
      <c r="L40" s="2">
        <v>927</v>
      </c>
    </row>
    <row r="41" spans="1:12" hidden="1" x14ac:dyDescent="0.35">
      <c r="A41" s="1">
        <v>421204000001</v>
      </c>
      <c r="B41" t="s">
        <v>24</v>
      </c>
      <c r="C41" t="s">
        <v>117</v>
      </c>
      <c r="D41" t="s">
        <v>123</v>
      </c>
      <c r="E41">
        <v>36980</v>
      </c>
      <c r="F41">
        <v>11052016</v>
      </c>
      <c r="G41">
        <v>29685</v>
      </c>
      <c r="H41" t="s">
        <v>45</v>
      </c>
      <c r="I41" s="2">
        <v>3943.63</v>
      </c>
      <c r="J41" s="2">
        <v>0</v>
      </c>
      <c r="K41" s="2">
        <v>70278.91</v>
      </c>
      <c r="L41" s="2">
        <v>3943.63</v>
      </c>
    </row>
    <row r="42" spans="1:12" hidden="1" x14ac:dyDescent="0.35">
      <c r="A42" s="1">
        <v>421204000001</v>
      </c>
      <c r="B42" t="s">
        <v>24</v>
      </c>
      <c r="C42" t="s">
        <v>117</v>
      </c>
      <c r="D42" t="s">
        <v>124</v>
      </c>
      <c r="E42">
        <v>36721</v>
      </c>
      <c r="F42">
        <v>12052016</v>
      </c>
      <c r="G42">
        <v>29695</v>
      </c>
      <c r="H42" t="s">
        <v>43</v>
      </c>
      <c r="I42" s="2">
        <v>1580.15</v>
      </c>
      <c r="J42" s="2">
        <v>0</v>
      </c>
      <c r="K42" s="2">
        <v>71859.06</v>
      </c>
      <c r="L42" s="2">
        <v>1580.15</v>
      </c>
    </row>
    <row r="43" spans="1:12" hidden="1" x14ac:dyDescent="0.35">
      <c r="A43" s="1">
        <v>421204000001</v>
      </c>
      <c r="B43" t="s">
        <v>24</v>
      </c>
      <c r="C43" t="s">
        <v>117</v>
      </c>
      <c r="D43" t="s">
        <v>125</v>
      </c>
      <c r="E43">
        <v>43262</v>
      </c>
      <c r="F43">
        <v>31052016</v>
      </c>
      <c r="G43">
        <v>34822</v>
      </c>
      <c r="H43" t="s">
        <v>27</v>
      </c>
      <c r="I43" s="2">
        <v>800</v>
      </c>
      <c r="J43" s="2">
        <v>0</v>
      </c>
      <c r="K43" s="2">
        <v>72659.06</v>
      </c>
      <c r="L43" s="2">
        <v>800</v>
      </c>
    </row>
    <row r="44" spans="1:12" hidden="1" x14ac:dyDescent="0.35">
      <c r="A44" s="1">
        <v>421204000001</v>
      </c>
      <c r="B44" t="s">
        <v>24</v>
      </c>
      <c r="C44" t="s">
        <v>30</v>
      </c>
      <c r="D44" t="s">
        <v>126</v>
      </c>
      <c r="E44">
        <v>48637</v>
      </c>
      <c r="F44">
        <v>1062016</v>
      </c>
      <c r="G44">
        <v>38916</v>
      </c>
      <c r="H44" t="s">
        <v>127</v>
      </c>
      <c r="I44" s="2">
        <v>190</v>
      </c>
      <c r="J44" s="2">
        <v>0</v>
      </c>
      <c r="K44" s="2">
        <v>72849.06</v>
      </c>
      <c r="L44" s="2">
        <v>190</v>
      </c>
    </row>
    <row r="45" spans="1:12" hidden="1" x14ac:dyDescent="0.35">
      <c r="A45" s="1">
        <v>421204000001</v>
      </c>
      <c r="B45" t="s">
        <v>24</v>
      </c>
      <c r="C45" t="s">
        <v>30</v>
      </c>
      <c r="D45" t="s">
        <v>128</v>
      </c>
      <c r="E45">
        <v>53499</v>
      </c>
      <c r="F45">
        <v>1062016</v>
      </c>
      <c r="G45">
        <v>42854</v>
      </c>
      <c r="H45" t="s">
        <v>129</v>
      </c>
      <c r="I45" s="2">
        <v>0</v>
      </c>
      <c r="J45" s="2">
        <v>3300</v>
      </c>
      <c r="K45" s="2">
        <v>69549.06</v>
      </c>
      <c r="L45" s="2">
        <v>-3300</v>
      </c>
    </row>
    <row r="46" spans="1:12" hidden="1" x14ac:dyDescent="0.35">
      <c r="A46" s="1">
        <v>421204000001</v>
      </c>
      <c r="B46" t="s">
        <v>24</v>
      </c>
      <c r="C46" t="s">
        <v>30</v>
      </c>
      <c r="D46" t="s">
        <v>130</v>
      </c>
      <c r="E46">
        <v>43622</v>
      </c>
      <c r="F46">
        <v>3062016</v>
      </c>
      <c r="G46">
        <v>35005</v>
      </c>
      <c r="H46" t="s">
        <v>29</v>
      </c>
      <c r="I46" s="2">
        <v>954.81</v>
      </c>
      <c r="J46" s="2">
        <v>0</v>
      </c>
      <c r="K46" s="2">
        <v>70503.87</v>
      </c>
      <c r="L46" s="2">
        <v>954.81</v>
      </c>
    </row>
    <row r="47" spans="1:12" hidden="1" x14ac:dyDescent="0.35">
      <c r="A47" s="1">
        <v>421204000001</v>
      </c>
      <c r="B47" t="s">
        <v>24</v>
      </c>
      <c r="C47" t="s">
        <v>30</v>
      </c>
      <c r="D47" t="s">
        <v>131</v>
      </c>
      <c r="E47">
        <v>43636</v>
      </c>
      <c r="F47">
        <v>3062016</v>
      </c>
      <c r="G47">
        <v>35175</v>
      </c>
      <c r="H47" t="s">
        <v>41</v>
      </c>
      <c r="I47" s="2">
        <v>3800</v>
      </c>
      <c r="J47" s="2">
        <v>0</v>
      </c>
      <c r="K47" s="2">
        <v>74303.87</v>
      </c>
      <c r="L47" s="2">
        <v>3800</v>
      </c>
    </row>
    <row r="48" spans="1:12" hidden="1" x14ac:dyDescent="0.35">
      <c r="A48" s="1">
        <v>421204000001</v>
      </c>
      <c r="B48" t="s">
        <v>24</v>
      </c>
      <c r="C48" t="s">
        <v>30</v>
      </c>
      <c r="D48" t="s">
        <v>31</v>
      </c>
      <c r="E48">
        <v>43636</v>
      </c>
      <c r="F48">
        <v>3062016</v>
      </c>
      <c r="G48">
        <v>35175</v>
      </c>
      <c r="H48" t="s">
        <v>32</v>
      </c>
      <c r="I48" s="2">
        <v>836.96</v>
      </c>
      <c r="J48" s="2">
        <v>0</v>
      </c>
      <c r="K48" s="2">
        <v>75140.83</v>
      </c>
      <c r="L48" s="2">
        <v>836.96</v>
      </c>
    </row>
    <row r="49" spans="1:12" hidden="1" x14ac:dyDescent="0.35">
      <c r="A49" s="1">
        <v>421204000001</v>
      </c>
      <c r="B49" t="s">
        <v>24</v>
      </c>
      <c r="C49" t="s">
        <v>30</v>
      </c>
      <c r="D49" t="s">
        <v>132</v>
      </c>
      <c r="E49">
        <v>43636</v>
      </c>
      <c r="F49">
        <v>3062016</v>
      </c>
      <c r="G49">
        <v>35175</v>
      </c>
      <c r="H49" t="s">
        <v>95</v>
      </c>
      <c r="I49" s="2">
        <v>3300</v>
      </c>
      <c r="J49" s="2">
        <v>0</v>
      </c>
      <c r="K49" s="2">
        <v>78440.83</v>
      </c>
      <c r="L49" s="2">
        <v>3300</v>
      </c>
    </row>
    <row r="50" spans="1:12" hidden="1" x14ac:dyDescent="0.35">
      <c r="A50" s="1">
        <v>421204000001</v>
      </c>
      <c r="B50" t="s">
        <v>24</v>
      </c>
      <c r="C50" t="s">
        <v>30</v>
      </c>
      <c r="D50" t="s">
        <v>133</v>
      </c>
      <c r="E50">
        <v>43636</v>
      </c>
      <c r="F50">
        <v>3062016</v>
      </c>
      <c r="G50">
        <v>35175</v>
      </c>
      <c r="H50" t="s">
        <v>35</v>
      </c>
      <c r="I50" s="2">
        <v>1406.08</v>
      </c>
      <c r="J50" s="2">
        <v>0</v>
      </c>
      <c r="K50" s="2">
        <v>79846.91</v>
      </c>
      <c r="L50" s="2">
        <v>1406.08</v>
      </c>
    </row>
    <row r="51" spans="1:12" hidden="1" x14ac:dyDescent="0.35">
      <c r="A51" s="1">
        <v>421204000001</v>
      </c>
      <c r="B51" t="s">
        <v>24</v>
      </c>
      <c r="C51" t="s">
        <v>30</v>
      </c>
      <c r="D51" t="s">
        <v>134</v>
      </c>
      <c r="E51">
        <v>44949</v>
      </c>
      <c r="F51">
        <v>8062016</v>
      </c>
      <c r="G51">
        <v>36363</v>
      </c>
      <c r="H51" t="s">
        <v>38</v>
      </c>
      <c r="I51" s="2">
        <v>1200</v>
      </c>
      <c r="J51" s="2">
        <v>0</v>
      </c>
      <c r="K51" s="2">
        <v>81046.91</v>
      </c>
      <c r="L51" s="2">
        <v>1200</v>
      </c>
    </row>
    <row r="52" spans="1:12" hidden="1" x14ac:dyDescent="0.35">
      <c r="A52" s="1">
        <v>421204000001</v>
      </c>
      <c r="B52" t="s">
        <v>24</v>
      </c>
      <c r="C52" t="s">
        <v>30</v>
      </c>
      <c r="D52" t="s">
        <v>135</v>
      </c>
      <c r="E52">
        <v>45007</v>
      </c>
      <c r="F52">
        <v>8062016</v>
      </c>
      <c r="G52">
        <v>36362</v>
      </c>
      <c r="H52" t="s">
        <v>45</v>
      </c>
      <c r="I52" s="2">
        <v>3943.64</v>
      </c>
      <c r="J52" s="2">
        <v>0</v>
      </c>
      <c r="K52" s="2">
        <v>84990.55</v>
      </c>
      <c r="L52" s="2">
        <v>3943.64</v>
      </c>
    </row>
    <row r="53" spans="1:12" hidden="1" x14ac:dyDescent="0.35">
      <c r="A53" s="1">
        <v>421204000001</v>
      </c>
      <c r="B53" t="s">
        <v>24</v>
      </c>
      <c r="C53" t="s">
        <v>30</v>
      </c>
      <c r="D53" t="s">
        <v>136</v>
      </c>
      <c r="E53">
        <v>45486</v>
      </c>
      <c r="F53">
        <v>10062016</v>
      </c>
      <c r="G53">
        <v>36895</v>
      </c>
      <c r="H53" t="s">
        <v>137</v>
      </c>
      <c r="I53" s="2">
        <v>1500</v>
      </c>
      <c r="J53" s="2">
        <v>0</v>
      </c>
      <c r="K53" s="2">
        <v>86490.55</v>
      </c>
      <c r="L53" s="2">
        <v>1500</v>
      </c>
    </row>
    <row r="54" spans="1:12" hidden="1" x14ac:dyDescent="0.35">
      <c r="A54" s="1">
        <v>421204000001</v>
      </c>
      <c r="B54" t="s">
        <v>24</v>
      </c>
      <c r="C54" t="s">
        <v>30</v>
      </c>
      <c r="D54" t="s">
        <v>138</v>
      </c>
      <c r="E54">
        <v>47305</v>
      </c>
      <c r="F54">
        <v>15062016</v>
      </c>
      <c r="G54">
        <v>38083</v>
      </c>
      <c r="H54" t="s">
        <v>139</v>
      </c>
      <c r="I54" s="2">
        <v>800</v>
      </c>
      <c r="J54" s="2">
        <v>0</v>
      </c>
      <c r="K54" s="2">
        <v>87290.55</v>
      </c>
      <c r="L54" s="2">
        <v>800</v>
      </c>
    </row>
    <row r="55" spans="1:12" hidden="1" x14ac:dyDescent="0.35">
      <c r="A55" s="1">
        <v>421204000001</v>
      </c>
      <c r="B55" t="s">
        <v>24</v>
      </c>
      <c r="C55" t="s">
        <v>30</v>
      </c>
      <c r="D55" t="s">
        <v>140</v>
      </c>
      <c r="E55">
        <v>47462</v>
      </c>
      <c r="F55">
        <v>15062016</v>
      </c>
      <c r="G55">
        <v>38080</v>
      </c>
      <c r="H55" t="s">
        <v>43</v>
      </c>
      <c r="I55" s="2">
        <v>1580.15</v>
      </c>
      <c r="J55" s="2">
        <v>0</v>
      </c>
      <c r="K55" s="2">
        <v>88870.7</v>
      </c>
      <c r="L55" s="2">
        <v>1580.15</v>
      </c>
    </row>
    <row r="56" spans="1:12" hidden="1" x14ac:dyDescent="0.35">
      <c r="A56" s="1">
        <v>421204000001</v>
      </c>
      <c r="B56" t="s">
        <v>24</v>
      </c>
      <c r="C56" t="s">
        <v>39</v>
      </c>
      <c r="D56" t="s">
        <v>40</v>
      </c>
      <c r="E56">
        <v>53675</v>
      </c>
      <c r="F56">
        <v>7072016</v>
      </c>
      <c r="G56">
        <v>43384</v>
      </c>
      <c r="H56" t="s">
        <v>41</v>
      </c>
      <c r="I56" s="2">
        <v>3990</v>
      </c>
      <c r="J56" s="2">
        <v>0</v>
      </c>
      <c r="K56" s="2">
        <v>92860.7</v>
      </c>
      <c r="L56" s="2">
        <v>3990</v>
      </c>
    </row>
    <row r="57" spans="1:12" hidden="1" x14ac:dyDescent="0.35">
      <c r="A57" s="1">
        <v>421204000001</v>
      </c>
      <c r="B57" t="s">
        <v>24</v>
      </c>
      <c r="C57" t="s">
        <v>39</v>
      </c>
      <c r="D57" t="s">
        <v>141</v>
      </c>
      <c r="E57">
        <v>53675</v>
      </c>
      <c r="F57">
        <v>7072016</v>
      </c>
      <c r="G57">
        <v>43384</v>
      </c>
      <c r="H57" t="s">
        <v>32</v>
      </c>
      <c r="I57" s="2">
        <v>836.96</v>
      </c>
      <c r="J57" s="2">
        <v>0</v>
      </c>
      <c r="K57" s="2">
        <v>93697.66</v>
      </c>
      <c r="L57" s="2">
        <v>836.96</v>
      </c>
    </row>
    <row r="58" spans="1:12" hidden="1" x14ac:dyDescent="0.35">
      <c r="A58" s="1">
        <v>421204000001</v>
      </c>
      <c r="B58" t="s">
        <v>24</v>
      </c>
      <c r="C58" t="s">
        <v>39</v>
      </c>
      <c r="D58" t="s">
        <v>142</v>
      </c>
      <c r="E58">
        <v>53615</v>
      </c>
      <c r="F58">
        <v>7072016</v>
      </c>
      <c r="G58">
        <v>43388</v>
      </c>
      <c r="H58" t="s">
        <v>35</v>
      </c>
      <c r="I58" s="2">
        <v>1406.08</v>
      </c>
      <c r="J58" s="2">
        <v>0</v>
      </c>
      <c r="K58" s="2">
        <v>95103.74</v>
      </c>
      <c r="L58" s="2">
        <v>1406.08</v>
      </c>
    </row>
    <row r="59" spans="1:12" hidden="1" x14ac:dyDescent="0.35">
      <c r="A59" s="1">
        <v>421204000001</v>
      </c>
      <c r="B59" t="s">
        <v>24</v>
      </c>
      <c r="C59" t="s">
        <v>39</v>
      </c>
      <c r="D59" t="s">
        <v>143</v>
      </c>
      <c r="E59">
        <v>53712</v>
      </c>
      <c r="F59">
        <v>7072016</v>
      </c>
      <c r="G59">
        <v>43378</v>
      </c>
      <c r="H59" t="s">
        <v>29</v>
      </c>
      <c r="I59" s="2">
        <v>954.81</v>
      </c>
      <c r="J59" s="2">
        <v>0</v>
      </c>
      <c r="K59" s="2">
        <v>96058.55</v>
      </c>
      <c r="L59" s="2">
        <v>954.81</v>
      </c>
    </row>
    <row r="60" spans="1:12" hidden="1" x14ac:dyDescent="0.35">
      <c r="A60" s="1">
        <v>421204000001</v>
      </c>
      <c r="B60" t="s">
        <v>24</v>
      </c>
      <c r="C60" t="s">
        <v>39</v>
      </c>
      <c r="D60" t="s">
        <v>144</v>
      </c>
      <c r="E60">
        <v>53744</v>
      </c>
      <c r="F60">
        <v>7072016</v>
      </c>
      <c r="G60">
        <v>43375</v>
      </c>
      <c r="H60" t="s">
        <v>38</v>
      </c>
      <c r="I60" s="2">
        <v>1200</v>
      </c>
      <c r="J60" s="2">
        <v>0</v>
      </c>
      <c r="K60" s="2">
        <v>97258.55</v>
      </c>
      <c r="L60" s="2">
        <v>1200</v>
      </c>
    </row>
    <row r="61" spans="1:12" hidden="1" x14ac:dyDescent="0.35">
      <c r="A61" s="1">
        <v>421204000001</v>
      </c>
      <c r="B61" t="s">
        <v>24</v>
      </c>
      <c r="C61" t="s">
        <v>39</v>
      </c>
      <c r="D61" t="s">
        <v>145</v>
      </c>
      <c r="E61">
        <v>55635</v>
      </c>
      <c r="F61">
        <v>14072016</v>
      </c>
      <c r="G61">
        <v>44716</v>
      </c>
      <c r="H61" t="s">
        <v>137</v>
      </c>
      <c r="I61" s="2">
        <v>1500</v>
      </c>
      <c r="J61" s="2">
        <v>0</v>
      </c>
      <c r="K61" s="2">
        <v>98758.55</v>
      </c>
      <c r="L61" s="2">
        <v>1500</v>
      </c>
    </row>
    <row r="62" spans="1:12" hidden="1" x14ac:dyDescent="0.35">
      <c r="A62" s="1">
        <v>421204000001</v>
      </c>
      <c r="B62" t="s">
        <v>24</v>
      </c>
      <c r="C62" t="s">
        <v>39</v>
      </c>
      <c r="D62" t="s">
        <v>42</v>
      </c>
      <c r="E62">
        <v>55857</v>
      </c>
      <c r="F62">
        <v>14072016</v>
      </c>
      <c r="G62">
        <v>45371</v>
      </c>
      <c r="H62" t="s">
        <v>43</v>
      </c>
      <c r="I62" s="2">
        <v>1580.15</v>
      </c>
      <c r="J62" s="2">
        <v>0</v>
      </c>
      <c r="K62" s="2">
        <v>100338.7</v>
      </c>
      <c r="L62" s="2">
        <v>1580.15</v>
      </c>
    </row>
    <row r="63" spans="1:12" hidden="1" x14ac:dyDescent="0.35">
      <c r="A63" s="1">
        <v>421204000001</v>
      </c>
      <c r="B63" t="s">
        <v>24</v>
      </c>
      <c r="C63" t="s">
        <v>39</v>
      </c>
      <c r="D63" t="s">
        <v>146</v>
      </c>
      <c r="E63">
        <v>56638</v>
      </c>
      <c r="F63">
        <v>14072016</v>
      </c>
      <c r="G63">
        <v>45356</v>
      </c>
      <c r="H63" t="s">
        <v>45</v>
      </c>
      <c r="I63" s="2">
        <v>3943.64</v>
      </c>
      <c r="J63" s="2">
        <v>0</v>
      </c>
      <c r="K63" s="2">
        <v>104282.34</v>
      </c>
      <c r="L63" s="2">
        <v>3943.64</v>
      </c>
    </row>
    <row r="64" spans="1:12" hidden="1" x14ac:dyDescent="0.35">
      <c r="A64" s="1">
        <v>421204000001</v>
      </c>
      <c r="B64" t="s">
        <v>24</v>
      </c>
      <c r="C64" t="s">
        <v>39</v>
      </c>
      <c r="D64" t="s">
        <v>147</v>
      </c>
      <c r="E64">
        <v>57748</v>
      </c>
      <c r="F64">
        <v>21072016</v>
      </c>
      <c r="G64">
        <v>46525</v>
      </c>
      <c r="H64" t="s">
        <v>27</v>
      </c>
      <c r="I64" s="2">
        <v>800</v>
      </c>
      <c r="J64" s="2">
        <v>0</v>
      </c>
      <c r="K64" s="2">
        <v>105082.34</v>
      </c>
      <c r="L64" s="2">
        <v>800</v>
      </c>
    </row>
    <row r="65" spans="1:12" hidden="1" x14ac:dyDescent="0.35">
      <c r="A65" s="1">
        <v>421204000001</v>
      </c>
      <c r="B65" t="s">
        <v>24</v>
      </c>
      <c r="C65" t="s">
        <v>148</v>
      </c>
      <c r="D65" t="s">
        <v>149</v>
      </c>
      <c r="E65">
        <v>62158</v>
      </c>
      <c r="F65">
        <v>4082016</v>
      </c>
      <c r="G65">
        <v>50436</v>
      </c>
      <c r="H65" t="s">
        <v>41</v>
      </c>
      <c r="I65" s="2">
        <v>3990</v>
      </c>
      <c r="J65" s="2">
        <v>0</v>
      </c>
      <c r="K65" s="2">
        <v>109072.34</v>
      </c>
      <c r="L65" s="2">
        <v>3990</v>
      </c>
    </row>
    <row r="66" spans="1:12" hidden="1" x14ac:dyDescent="0.35">
      <c r="A66" s="1">
        <v>421204000001</v>
      </c>
      <c r="B66" t="s">
        <v>24</v>
      </c>
      <c r="C66" t="s">
        <v>148</v>
      </c>
      <c r="D66" t="s">
        <v>150</v>
      </c>
      <c r="E66">
        <v>62178</v>
      </c>
      <c r="F66">
        <v>4082016</v>
      </c>
      <c r="G66">
        <v>50433</v>
      </c>
      <c r="H66" t="s">
        <v>35</v>
      </c>
      <c r="I66" s="2">
        <v>1406.08</v>
      </c>
      <c r="J66" s="2">
        <v>0</v>
      </c>
      <c r="K66" s="2">
        <v>110478.42</v>
      </c>
      <c r="L66" s="2">
        <v>1406.08</v>
      </c>
    </row>
    <row r="67" spans="1:12" hidden="1" x14ac:dyDescent="0.35">
      <c r="A67" s="1">
        <v>421204000001</v>
      </c>
      <c r="B67" t="s">
        <v>24</v>
      </c>
      <c r="C67" t="s">
        <v>148</v>
      </c>
      <c r="D67" t="s">
        <v>151</v>
      </c>
      <c r="E67">
        <v>62189</v>
      </c>
      <c r="F67">
        <v>4082016</v>
      </c>
      <c r="G67">
        <v>50430</v>
      </c>
      <c r="H67" t="s">
        <v>29</v>
      </c>
      <c r="I67" s="2">
        <v>954.81</v>
      </c>
      <c r="J67" s="2">
        <v>0</v>
      </c>
      <c r="K67" s="2">
        <v>111433.23</v>
      </c>
      <c r="L67" s="2">
        <v>954.81</v>
      </c>
    </row>
    <row r="68" spans="1:12" hidden="1" x14ac:dyDescent="0.35">
      <c r="A68" s="1">
        <v>421204000001</v>
      </c>
      <c r="B68" t="s">
        <v>24</v>
      </c>
      <c r="C68" t="s">
        <v>148</v>
      </c>
      <c r="D68" t="s">
        <v>152</v>
      </c>
      <c r="E68">
        <v>62685</v>
      </c>
      <c r="F68">
        <v>4082016</v>
      </c>
      <c r="G68">
        <v>50415</v>
      </c>
      <c r="H68" t="s">
        <v>38</v>
      </c>
      <c r="I68" s="2">
        <v>1200</v>
      </c>
      <c r="J68" s="2">
        <v>0</v>
      </c>
      <c r="K68" s="2">
        <v>112633.23</v>
      </c>
      <c r="L68" s="2">
        <v>1200</v>
      </c>
    </row>
    <row r="69" spans="1:12" hidden="1" x14ac:dyDescent="0.35">
      <c r="A69" s="1">
        <v>421204000001</v>
      </c>
      <c r="B69" t="s">
        <v>24</v>
      </c>
      <c r="C69" t="s">
        <v>148</v>
      </c>
      <c r="D69" t="s">
        <v>153</v>
      </c>
      <c r="E69">
        <v>62752</v>
      </c>
      <c r="F69">
        <v>4082016</v>
      </c>
      <c r="G69">
        <v>50414</v>
      </c>
      <c r="H69" t="s">
        <v>32</v>
      </c>
      <c r="I69" s="2">
        <v>836.96</v>
      </c>
      <c r="J69" s="2">
        <v>0</v>
      </c>
      <c r="K69" s="2">
        <v>113470.19</v>
      </c>
      <c r="L69" s="2">
        <v>836.96</v>
      </c>
    </row>
    <row r="70" spans="1:12" hidden="1" x14ac:dyDescent="0.35">
      <c r="A70" s="1">
        <v>421204000001</v>
      </c>
      <c r="B70" t="s">
        <v>24</v>
      </c>
      <c r="C70" t="s">
        <v>148</v>
      </c>
      <c r="D70" t="s">
        <v>154</v>
      </c>
      <c r="E70">
        <v>62752</v>
      </c>
      <c r="F70">
        <v>4082016</v>
      </c>
      <c r="G70">
        <v>50414</v>
      </c>
      <c r="H70" t="s">
        <v>137</v>
      </c>
      <c r="I70" s="2">
        <v>1500</v>
      </c>
      <c r="J70" s="2">
        <v>0</v>
      </c>
      <c r="K70" s="2">
        <v>114970.19</v>
      </c>
      <c r="L70" s="2">
        <v>1500</v>
      </c>
    </row>
    <row r="71" spans="1:12" hidden="1" x14ac:dyDescent="0.35">
      <c r="A71" s="1">
        <v>421204000001</v>
      </c>
      <c r="B71" t="s">
        <v>24</v>
      </c>
      <c r="C71" t="s">
        <v>148</v>
      </c>
      <c r="D71" t="s">
        <v>155</v>
      </c>
      <c r="E71">
        <v>63789</v>
      </c>
      <c r="F71">
        <v>9082016</v>
      </c>
      <c r="G71">
        <v>51174</v>
      </c>
      <c r="H71" t="s">
        <v>45</v>
      </c>
      <c r="I71" s="2">
        <v>3943.64</v>
      </c>
      <c r="J71" s="2">
        <v>0</v>
      </c>
      <c r="K71" s="2">
        <v>118913.83</v>
      </c>
      <c r="L71" s="2">
        <v>3943.64</v>
      </c>
    </row>
    <row r="72" spans="1:12" hidden="1" x14ac:dyDescent="0.35">
      <c r="A72" s="1">
        <v>421204000001</v>
      </c>
      <c r="B72" t="s">
        <v>24</v>
      </c>
      <c r="C72" t="s">
        <v>148</v>
      </c>
      <c r="D72" t="s">
        <v>156</v>
      </c>
      <c r="E72">
        <v>65447</v>
      </c>
      <c r="F72">
        <v>17082016</v>
      </c>
      <c r="G72">
        <v>52585</v>
      </c>
      <c r="H72" t="s">
        <v>43</v>
      </c>
      <c r="I72" s="2">
        <v>1580.15</v>
      </c>
      <c r="J72" s="2">
        <v>0</v>
      </c>
      <c r="K72" s="2">
        <v>120493.98</v>
      </c>
      <c r="L72" s="2">
        <v>1580.15</v>
      </c>
    </row>
    <row r="73" spans="1:12" hidden="1" x14ac:dyDescent="0.35">
      <c r="A73" s="1">
        <v>421204000001</v>
      </c>
      <c r="B73" t="s">
        <v>24</v>
      </c>
      <c r="C73" t="s">
        <v>148</v>
      </c>
      <c r="D73" t="s">
        <v>157</v>
      </c>
      <c r="E73">
        <v>65459</v>
      </c>
      <c r="F73">
        <v>17082016</v>
      </c>
      <c r="G73">
        <v>52583</v>
      </c>
      <c r="H73" t="s">
        <v>27</v>
      </c>
      <c r="I73" s="2">
        <v>800</v>
      </c>
      <c r="J73" s="2">
        <v>0</v>
      </c>
      <c r="K73" s="2">
        <v>121293.98</v>
      </c>
      <c r="L73" s="2">
        <v>800</v>
      </c>
    </row>
    <row r="74" spans="1:12" hidden="1" x14ac:dyDescent="0.35">
      <c r="A74" s="1">
        <v>421204000001</v>
      </c>
      <c r="B74" t="s">
        <v>24</v>
      </c>
      <c r="C74" t="s">
        <v>158</v>
      </c>
      <c r="D74" t="s">
        <v>159</v>
      </c>
      <c r="E74">
        <v>70226</v>
      </c>
      <c r="F74">
        <v>1092016</v>
      </c>
      <c r="G74">
        <v>56395</v>
      </c>
      <c r="H74" t="s">
        <v>32</v>
      </c>
      <c r="I74" s="2">
        <v>913.04</v>
      </c>
      <c r="J74" s="2">
        <v>0</v>
      </c>
      <c r="K74" s="2">
        <v>122207.02</v>
      </c>
      <c r="L74" s="2">
        <v>913.04</v>
      </c>
    </row>
    <row r="75" spans="1:12" hidden="1" x14ac:dyDescent="0.35">
      <c r="A75" s="1">
        <v>421204000001</v>
      </c>
      <c r="B75" t="s">
        <v>24</v>
      </c>
      <c r="C75" t="s">
        <v>158</v>
      </c>
      <c r="D75" t="s">
        <v>160</v>
      </c>
      <c r="E75">
        <v>70226</v>
      </c>
      <c r="F75">
        <v>1092016</v>
      </c>
      <c r="G75">
        <v>56395</v>
      </c>
      <c r="H75" t="s">
        <v>35</v>
      </c>
      <c r="I75" s="2">
        <v>1406.08</v>
      </c>
      <c r="J75" s="2">
        <v>0</v>
      </c>
      <c r="K75" s="2">
        <v>123613.1</v>
      </c>
      <c r="L75" s="2">
        <v>1406.08</v>
      </c>
    </row>
    <row r="76" spans="1:12" hidden="1" x14ac:dyDescent="0.35">
      <c r="A76" s="1">
        <v>421204000001</v>
      </c>
      <c r="B76" t="s">
        <v>24</v>
      </c>
      <c r="C76" t="s">
        <v>158</v>
      </c>
      <c r="D76" t="s">
        <v>161</v>
      </c>
      <c r="E76">
        <v>70226</v>
      </c>
      <c r="F76">
        <v>1092016</v>
      </c>
      <c r="G76">
        <v>56395</v>
      </c>
      <c r="H76" t="s">
        <v>38</v>
      </c>
      <c r="I76" s="2">
        <v>1200</v>
      </c>
      <c r="J76" s="2">
        <v>0</v>
      </c>
      <c r="K76" s="2">
        <v>124813.1</v>
      </c>
      <c r="L76" s="2">
        <v>1200</v>
      </c>
    </row>
    <row r="77" spans="1:12" hidden="1" x14ac:dyDescent="0.35">
      <c r="A77" s="1">
        <v>421204000001</v>
      </c>
      <c r="B77" t="s">
        <v>24</v>
      </c>
      <c r="C77" t="s">
        <v>158</v>
      </c>
      <c r="D77" t="s">
        <v>162</v>
      </c>
      <c r="E77">
        <v>70226</v>
      </c>
      <c r="F77">
        <v>1092016</v>
      </c>
      <c r="G77">
        <v>56395</v>
      </c>
      <c r="H77" t="s">
        <v>41</v>
      </c>
      <c r="I77" s="2">
        <v>3990</v>
      </c>
      <c r="J77" s="2">
        <v>0</v>
      </c>
      <c r="K77" s="2">
        <v>128803.1</v>
      </c>
      <c r="L77" s="2">
        <v>3990</v>
      </c>
    </row>
    <row r="78" spans="1:12" hidden="1" x14ac:dyDescent="0.35">
      <c r="A78" s="1">
        <v>421204000001</v>
      </c>
      <c r="B78" t="s">
        <v>24</v>
      </c>
      <c r="C78" t="s">
        <v>158</v>
      </c>
      <c r="D78" t="s">
        <v>163</v>
      </c>
      <c r="E78">
        <v>70226</v>
      </c>
      <c r="F78">
        <v>1092016</v>
      </c>
      <c r="G78">
        <v>56395</v>
      </c>
      <c r="H78" t="s">
        <v>29</v>
      </c>
      <c r="I78" s="2">
        <v>954.81</v>
      </c>
      <c r="J78" s="2">
        <v>0</v>
      </c>
      <c r="K78" s="2">
        <v>129757.91</v>
      </c>
      <c r="L78" s="2">
        <v>954.81</v>
      </c>
    </row>
    <row r="79" spans="1:12" hidden="1" x14ac:dyDescent="0.35">
      <c r="A79" s="1">
        <v>421204000001</v>
      </c>
      <c r="B79" t="s">
        <v>24</v>
      </c>
      <c r="C79" t="s">
        <v>158</v>
      </c>
      <c r="D79" t="s">
        <v>164</v>
      </c>
      <c r="E79">
        <v>70957</v>
      </c>
      <c r="F79">
        <v>2092016</v>
      </c>
      <c r="G79">
        <v>56796</v>
      </c>
      <c r="H79" t="s">
        <v>137</v>
      </c>
      <c r="I79" s="2">
        <v>1500</v>
      </c>
      <c r="J79" s="2">
        <v>0</v>
      </c>
      <c r="K79" s="2">
        <v>131257.91</v>
      </c>
      <c r="L79" s="2">
        <v>1500</v>
      </c>
    </row>
    <row r="80" spans="1:12" hidden="1" x14ac:dyDescent="0.35">
      <c r="A80" s="1">
        <v>421204000001</v>
      </c>
      <c r="B80" t="s">
        <v>24</v>
      </c>
      <c r="C80" t="s">
        <v>158</v>
      </c>
      <c r="D80" t="s">
        <v>165</v>
      </c>
      <c r="E80">
        <v>72133</v>
      </c>
      <c r="F80">
        <v>7092016</v>
      </c>
      <c r="G80">
        <v>58085</v>
      </c>
      <c r="H80" t="s">
        <v>43</v>
      </c>
      <c r="I80" s="2">
        <v>1580.15</v>
      </c>
      <c r="J80" s="2">
        <v>0</v>
      </c>
      <c r="K80" s="2">
        <v>132838.06</v>
      </c>
      <c r="L80" s="2">
        <v>1580.15</v>
      </c>
    </row>
    <row r="81" spans="1:12" hidden="1" x14ac:dyDescent="0.35">
      <c r="A81" s="1">
        <v>421204000001</v>
      </c>
      <c r="B81" t="s">
        <v>24</v>
      </c>
      <c r="C81" t="s">
        <v>158</v>
      </c>
      <c r="D81" t="s">
        <v>166</v>
      </c>
      <c r="E81">
        <v>72165</v>
      </c>
      <c r="F81">
        <v>7092016</v>
      </c>
      <c r="G81">
        <v>58079</v>
      </c>
      <c r="H81" t="s">
        <v>45</v>
      </c>
      <c r="I81" s="2">
        <v>3943.64</v>
      </c>
      <c r="J81" s="2">
        <v>0</v>
      </c>
      <c r="K81" s="2">
        <v>136781.70000000001</v>
      </c>
      <c r="L81" s="2">
        <v>3943.64</v>
      </c>
    </row>
    <row r="82" spans="1:12" hidden="1" x14ac:dyDescent="0.35">
      <c r="A82" s="1">
        <v>421204000001</v>
      </c>
      <c r="B82" t="s">
        <v>24</v>
      </c>
      <c r="C82" t="s">
        <v>158</v>
      </c>
      <c r="D82" t="s">
        <v>167</v>
      </c>
      <c r="E82">
        <v>78407</v>
      </c>
      <c r="F82">
        <v>28092016</v>
      </c>
      <c r="G82">
        <v>62819</v>
      </c>
      <c r="H82" t="s">
        <v>27</v>
      </c>
      <c r="I82" s="2">
        <v>800</v>
      </c>
      <c r="J82" s="2">
        <v>0</v>
      </c>
      <c r="K82" s="2">
        <v>137581.70000000001</v>
      </c>
      <c r="L82" s="2">
        <v>800</v>
      </c>
    </row>
    <row r="83" spans="1:12" hidden="1" x14ac:dyDescent="0.35">
      <c r="A83" s="1">
        <v>421204000001</v>
      </c>
      <c r="B83" t="s">
        <v>24</v>
      </c>
      <c r="C83" t="s">
        <v>47</v>
      </c>
      <c r="D83" t="s">
        <v>168</v>
      </c>
      <c r="E83">
        <v>80904</v>
      </c>
      <c r="F83">
        <v>6102016</v>
      </c>
      <c r="G83">
        <v>64974</v>
      </c>
      <c r="H83" t="s">
        <v>29</v>
      </c>
      <c r="I83" s="2">
        <v>954.81</v>
      </c>
      <c r="J83" s="2">
        <v>0</v>
      </c>
      <c r="K83" s="2">
        <v>138536.51</v>
      </c>
      <c r="L83" s="2">
        <v>954.81</v>
      </c>
    </row>
    <row r="84" spans="1:12" hidden="1" x14ac:dyDescent="0.35">
      <c r="A84" s="1">
        <v>421204000001</v>
      </c>
      <c r="B84" t="s">
        <v>24</v>
      </c>
      <c r="C84" t="s">
        <v>47</v>
      </c>
      <c r="D84" t="s">
        <v>169</v>
      </c>
      <c r="E84">
        <v>80907</v>
      </c>
      <c r="F84">
        <v>6102016</v>
      </c>
      <c r="G84">
        <v>64973</v>
      </c>
      <c r="H84" t="s">
        <v>137</v>
      </c>
      <c r="I84" s="2">
        <v>1500</v>
      </c>
      <c r="J84" s="2">
        <v>0</v>
      </c>
      <c r="K84" s="2">
        <v>140036.51</v>
      </c>
      <c r="L84" s="2">
        <v>1500</v>
      </c>
    </row>
    <row r="85" spans="1:12" hidden="1" x14ac:dyDescent="0.35">
      <c r="A85" s="1">
        <v>421204000001</v>
      </c>
      <c r="B85" t="s">
        <v>24</v>
      </c>
      <c r="C85" t="s">
        <v>47</v>
      </c>
      <c r="D85" t="s">
        <v>170</v>
      </c>
      <c r="E85">
        <v>80910</v>
      </c>
      <c r="F85">
        <v>6102016</v>
      </c>
      <c r="G85">
        <v>64971</v>
      </c>
      <c r="H85" t="s">
        <v>32</v>
      </c>
      <c r="I85" s="2">
        <v>913.04</v>
      </c>
      <c r="J85" s="2">
        <v>0</v>
      </c>
      <c r="K85" s="2">
        <v>140949.54999999999</v>
      </c>
      <c r="L85" s="2">
        <v>913.04</v>
      </c>
    </row>
    <row r="86" spans="1:12" hidden="1" x14ac:dyDescent="0.35">
      <c r="A86" s="1">
        <v>421204000001</v>
      </c>
      <c r="B86" t="s">
        <v>24</v>
      </c>
      <c r="C86" t="s">
        <v>47</v>
      </c>
      <c r="D86" t="s">
        <v>171</v>
      </c>
      <c r="E86">
        <v>80931</v>
      </c>
      <c r="F86">
        <v>6102016</v>
      </c>
      <c r="G86">
        <v>64969</v>
      </c>
      <c r="H86" t="s">
        <v>35</v>
      </c>
      <c r="I86" s="2">
        <v>1406.08</v>
      </c>
      <c r="J86" s="2">
        <v>0</v>
      </c>
      <c r="K86" s="2">
        <v>142355.63</v>
      </c>
      <c r="L86" s="2">
        <v>1406.08</v>
      </c>
    </row>
    <row r="87" spans="1:12" hidden="1" x14ac:dyDescent="0.35">
      <c r="A87" s="1">
        <v>421204000001</v>
      </c>
      <c r="B87" t="s">
        <v>24</v>
      </c>
      <c r="C87" t="s">
        <v>47</v>
      </c>
      <c r="D87" t="s">
        <v>172</v>
      </c>
      <c r="E87">
        <v>81105</v>
      </c>
      <c r="F87">
        <v>6102016</v>
      </c>
      <c r="G87">
        <v>64956</v>
      </c>
      <c r="H87" t="s">
        <v>38</v>
      </c>
      <c r="I87" s="2">
        <v>1200</v>
      </c>
      <c r="J87" s="2">
        <v>0</v>
      </c>
      <c r="K87" s="2">
        <v>143555.63</v>
      </c>
      <c r="L87" s="2">
        <v>1200</v>
      </c>
    </row>
    <row r="88" spans="1:12" hidden="1" x14ac:dyDescent="0.35">
      <c r="A88" s="1">
        <v>421204000001</v>
      </c>
      <c r="B88" t="s">
        <v>24</v>
      </c>
      <c r="C88" t="s">
        <v>47</v>
      </c>
      <c r="D88" t="s">
        <v>173</v>
      </c>
      <c r="E88">
        <v>80910</v>
      </c>
      <c r="F88">
        <v>6102016</v>
      </c>
      <c r="G88">
        <v>64971</v>
      </c>
      <c r="H88" t="s">
        <v>41</v>
      </c>
      <c r="I88" s="2">
        <v>3990</v>
      </c>
      <c r="J88" s="2">
        <v>0</v>
      </c>
      <c r="K88" s="2">
        <v>147545.63</v>
      </c>
      <c r="L88" s="2">
        <v>3990</v>
      </c>
    </row>
    <row r="89" spans="1:12" hidden="1" x14ac:dyDescent="0.35">
      <c r="A89" s="1">
        <v>421204000001</v>
      </c>
      <c r="B89" t="s">
        <v>24</v>
      </c>
      <c r="C89" t="s">
        <v>47</v>
      </c>
      <c r="D89" t="s">
        <v>174</v>
      </c>
      <c r="E89">
        <v>83084</v>
      </c>
      <c r="F89">
        <v>12102016</v>
      </c>
      <c r="G89">
        <v>66473</v>
      </c>
      <c r="H89" t="s">
        <v>43</v>
      </c>
      <c r="I89" s="2">
        <v>1659.15</v>
      </c>
      <c r="J89" s="2">
        <v>0</v>
      </c>
      <c r="K89" s="2">
        <v>149204.78</v>
      </c>
      <c r="L89" s="2">
        <v>1659.15</v>
      </c>
    </row>
    <row r="90" spans="1:12" hidden="1" x14ac:dyDescent="0.35">
      <c r="A90" s="1">
        <v>421204000001</v>
      </c>
      <c r="B90" t="s">
        <v>24</v>
      </c>
      <c r="C90" t="s">
        <v>47</v>
      </c>
      <c r="D90" t="s">
        <v>175</v>
      </c>
      <c r="E90">
        <v>84861</v>
      </c>
      <c r="F90">
        <v>18102016</v>
      </c>
      <c r="G90">
        <v>67984</v>
      </c>
      <c r="H90" t="s">
        <v>45</v>
      </c>
      <c r="I90" s="2">
        <v>3943.64</v>
      </c>
      <c r="J90" s="2">
        <v>0</v>
      </c>
      <c r="K90" s="2">
        <v>153148.42000000001</v>
      </c>
      <c r="L90" s="2">
        <v>3943.64</v>
      </c>
    </row>
    <row r="91" spans="1:12" hidden="1" x14ac:dyDescent="0.35">
      <c r="A91" s="1">
        <v>421204000001</v>
      </c>
      <c r="B91" t="s">
        <v>24</v>
      </c>
      <c r="C91" t="s">
        <v>47</v>
      </c>
      <c r="D91" t="s">
        <v>176</v>
      </c>
      <c r="E91">
        <v>88156</v>
      </c>
      <c r="F91">
        <v>27102016</v>
      </c>
      <c r="G91">
        <v>70330</v>
      </c>
      <c r="H91" t="s">
        <v>177</v>
      </c>
      <c r="I91" s="2">
        <v>156.96</v>
      </c>
      <c r="J91" s="2">
        <v>0</v>
      </c>
      <c r="K91" s="2">
        <v>153305.38</v>
      </c>
      <c r="L91" s="2">
        <v>156.96</v>
      </c>
    </row>
    <row r="92" spans="1:12" hidden="1" x14ac:dyDescent="0.35">
      <c r="A92" s="1">
        <v>421204000001</v>
      </c>
      <c r="B92" t="s">
        <v>24</v>
      </c>
      <c r="C92" t="s">
        <v>47</v>
      </c>
      <c r="D92" t="s">
        <v>178</v>
      </c>
      <c r="E92">
        <v>88168</v>
      </c>
      <c r="F92">
        <v>27102016</v>
      </c>
      <c r="G92">
        <v>70327</v>
      </c>
      <c r="H92" t="s">
        <v>27</v>
      </c>
      <c r="I92" s="2">
        <v>800</v>
      </c>
      <c r="J92" s="2">
        <v>0</v>
      </c>
      <c r="K92" s="2">
        <v>154105.38</v>
      </c>
      <c r="L92" s="2">
        <v>800</v>
      </c>
    </row>
    <row r="93" spans="1:12" hidden="1" x14ac:dyDescent="0.35">
      <c r="A93" s="1">
        <v>421204000002</v>
      </c>
      <c r="B93" t="s">
        <v>179</v>
      </c>
      <c r="C93" t="s">
        <v>84</v>
      </c>
      <c r="D93" t="s">
        <v>180</v>
      </c>
      <c r="E93">
        <v>2098</v>
      </c>
      <c r="F93">
        <v>13012016</v>
      </c>
      <c r="G93">
        <v>1816</v>
      </c>
      <c r="H93" t="s">
        <v>95</v>
      </c>
      <c r="I93" s="2">
        <v>3300</v>
      </c>
      <c r="J93" s="2">
        <v>0</v>
      </c>
      <c r="K93" s="2">
        <v>3300</v>
      </c>
      <c r="L93" s="2">
        <v>3300</v>
      </c>
    </row>
    <row r="94" spans="1:12" hidden="1" x14ac:dyDescent="0.35">
      <c r="A94" s="1">
        <v>421204000002</v>
      </c>
      <c r="B94" t="s">
        <v>179</v>
      </c>
      <c r="C94" t="s">
        <v>33</v>
      </c>
      <c r="D94" t="s">
        <v>102</v>
      </c>
      <c r="E94">
        <v>21546</v>
      </c>
      <c r="F94">
        <v>29022016</v>
      </c>
      <c r="G94">
        <v>17171</v>
      </c>
      <c r="H94" t="s">
        <v>103</v>
      </c>
      <c r="I94" s="2">
        <v>3300</v>
      </c>
      <c r="J94" s="2">
        <v>0</v>
      </c>
      <c r="K94" s="2">
        <v>6600</v>
      </c>
      <c r="L94" s="2">
        <v>3300</v>
      </c>
    </row>
    <row r="95" spans="1:12" hidden="1" x14ac:dyDescent="0.35">
      <c r="A95" s="1">
        <v>421204000002</v>
      </c>
      <c r="B95" t="s">
        <v>179</v>
      </c>
      <c r="C95" t="s">
        <v>25</v>
      </c>
      <c r="D95" t="s">
        <v>181</v>
      </c>
      <c r="E95">
        <v>16585</v>
      </c>
      <c r="F95">
        <v>3032016</v>
      </c>
      <c r="G95">
        <v>13451</v>
      </c>
      <c r="H95" t="s">
        <v>95</v>
      </c>
      <c r="I95" s="2">
        <v>3300</v>
      </c>
      <c r="J95" s="2">
        <v>0</v>
      </c>
      <c r="K95" s="2">
        <v>9900</v>
      </c>
      <c r="L95" s="2">
        <v>3300</v>
      </c>
    </row>
    <row r="96" spans="1:12" hidden="1" x14ac:dyDescent="0.35">
      <c r="A96" s="1">
        <v>421204000002</v>
      </c>
      <c r="B96" t="s">
        <v>179</v>
      </c>
      <c r="C96" t="s">
        <v>36</v>
      </c>
      <c r="D96" t="s">
        <v>182</v>
      </c>
      <c r="E96">
        <v>25072</v>
      </c>
      <c r="F96">
        <v>1042016</v>
      </c>
      <c r="G96">
        <v>20252</v>
      </c>
      <c r="H96" t="s">
        <v>95</v>
      </c>
      <c r="I96" s="2">
        <v>3300</v>
      </c>
      <c r="J96" s="2">
        <v>0</v>
      </c>
      <c r="K96" s="2">
        <v>13200</v>
      </c>
      <c r="L96" s="2">
        <v>3300</v>
      </c>
    </row>
    <row r="97" spans="1:12" hidden="1" x14ac:dyDescent="0.35">
      <c r="A97" s="1">
        <v>421204000002</v>
      </c>
      <c r="B97" t="s">
        <v>179</v>
      </c>
      <c r="C97" t="s">
        <v>117</v>
      </c>
      <c r="D97" t="s">
        <v>183</v>
      </c>
      <c r="E97">
        <v>34844</v>
      </c>
      <c r="F97">
        <v>5052016</v>
      </c>
      <c r="G97">
        <v>28171</v>
      </c>
      <c r="H97" t="s">
        <v>95</v>
      </c>
      <c r="I97" s="2">
        <v>3300</v>
      </c>
      <c r="J97" s="2">
        <v>0</v>
      </c>
      <c r="K97" s="2">
        <v>16500</v>
      </c>
      <c r="L97" s="2">
        <v>3300</v>
      </c>
    </row>
    <row r="98" spans="1:12" hidden="1" x14ac:dyDescent="0.35">
      <c r="A98" s="1">
        <v>421204000002</v>
      </c>
      <c r="B98" t="s">
        <v>179</v>
      </c>
      <c r="C98" t="s">
        <v>30</v>
      </c>
      <c r="D98" t="s">
        <v>128</v>
      </c>
      <c r="E98">
        <v>53499</v>
      </c>
      <c r="F98">
        <v>1062016</v>
      </c>
      <c r="G98">
        <v>42854</v>
      </c>
      <c r="H98" t="s">
        <v>129</v>
      </c>
      <c r="I98" s="2">
        <v>3300</v>
      </c>
      <c r="J98" s="2">
        <v>0</v>
      </c>
      <c r="K98" s="2">
        <v>19800</v>
      </c>
      <c r="L98" s="2">
        <v>3300</v>
      </c>
    </row>
    <row r="99" spans="1:12" hidden="1" x14ac:dyDescent="0.35">
      <c r="A99" s="1">
        <v>421204000002</v>
      </c>
      <c r="B99" t="s">
        <v>179</v>
      </c>
      <c r="C99" t="s">
        <v>39</v>
      </c>
      <c r="D99" t="s">
        <v>184</v>
      </c>
      <c r="E99">
        <v>53667</v>
      </c>
      <c r="F99">
        <v>7072016</v>
      </c>
      <c r="G99">
        <v>43386</v>
      </c>
      <c r="H99" t="s">
        <v>95</v>
      </c>
      <c r="I99" s="2">
        <v>3300</v>
      </c>
      <c r="J99" s="2">
        <v>0</v>
      </c>
      <c r="K99" s="2">
        <v>23100</v>
      </c>
      <c r="L99" s="2">
        <v>3300</v>
      </c>
    </row>
    <row r="100" spans="1:12" hidden="1" x14ac:dyDescent="0.35">
      <c r="A100" s="1">
        <v>421204000002</v>
      </c>
      <c r="B100" t="s">
        <v>179</v>
      </c>
      <c r="C100" t="s">
        <v>148</v>
      </c>
      <c r="D100" t="s">
        <v>185</v>
      </c>
      <c r="E100">
        <v>62288</v>
      </c>
      <c r="F100">
        <v>4082016</v>
      </c>
      <c r="G100">
        <v>50424</v>
      </c>
      <c r="H100" t="s">
        <v>95</v>
      </c>
      <c r="I100" s="2">
        <v>3300</v>
      </c>
      <c r="J100" s="2">
        <v>0</v>
      </c>
      <c r="K100" s="2">
        <v>26400</v>
      </c>
      <c r="L100" s="2">
        <v>3300</v>
      </c>
    </row>
    <row r="101" spans="1:12" hidden="1" x14ac:dyDescent="0.35">
      <c r="A101" s="1">
        <v>421204000002</v>
      </c>
      <c r="B101" t="s">
        <v>179</v>
      </c>
      <c r="C101" t="s">
        <v>158</v>
      </c>
      <c r="D101" t="s">
        <v>186</v>
      </c>
      <c r="E101">
        <v>70226</v>
      </c>
      <c r="F101">
        <v>1092016</v>
      </c>
      <c r="G101">
        <v>56395</v>
      </c>
      <c r="H101" t="s">
        <v>95</v>
      </c>
      <c r="I101" s="2">
        <v>3300</v>
      </c>
      <c r="J101" s="2">
        <v>0</v>
      </c>
      <c r="K101" s="2">
        <v>29700</v>
      </c>
      <c r="L101" s="2">
        <v>3300</v>
      </c>
    </row>
    <row r="102" spans="1:12" hidden="1" x14ac:dyDescent="0.35">
      <c r="A102" s="1">
        <v>421204000002</v>
      </c>
      <c r="B102" t="s">
        <v>179</v>
      </c>
      <c r="C102" t="s">
        <v>47</v>
      </c>
      <c r="D102" t="s">
        <v>187</v>
      </c>
      <c r="E102">
        <v>80899</v>
      </c>
      <c r="F102">
        <v>6102016</v>
      </c>
      <c r="G102">
        <v>64976</v>
      </c>
      <c r="H102" t="s">
        <v>95</v>
      </c>
      <c r="I102" s="2">
        <v>3300</v>
      </c>
      <c r="J102" s="2">
        <v>0</v>
      </c>
      <c r="K102" s="2">
        <v>33000</v>
      </c>
      <c r="L102" s="2">
        <v>3300</v>
      </c>
    </row>
    <row r="103" spans="1:12" hidden="1" x14ac:dyDescent="0.35">
      <c r="A103" s="1">
        <v>421207000013</v>
      </c>
      <c r="B103" t="s">
        <v>46</v>
      </c>
      <c r="C103" t="s">
        <v>84</v>
      </c>
      <c r="D103" t="s">
        <v>188</v>
      </c>
      <c r="E103">
        <v>4599</v>
      </c>
      <c r="F103">
        <v>22012016</v>
      </c>
      <c r="G103">
        <v>3460</v>
      </c>
      <c r="H103" t="s">
        <v>46</v>
      </c>
      <c r="I103" s="2">
        <v>3963</v>
      </c>
      <c r="J103" s="2">
        <v>0</v>
      </c>
      <c r="K103" s="2">
        <v>3963</v>
      </c>
      <c r="L103" s="2">
        <v>3963</v>
      </c>
    </row>
    <row r="104" spans="1:12" hidden="1" x14ac:dyDescent="0.35">
      <c r="A104" s="1">
        <v>421207000013</v>
      </c>
      <c r="B104" t="s">
        <v>46</v>
      </c>
      <c r="C104" t="s">
        <v>84</v>
      </c>
      <c r="D104" t="s">
        <v>188</v>
      </c>
      <c r="E104">
        <v>4599</v>
      </c>
      <c r="F104">
        <v>22012016</v>
      </c>
      <c r="G104">
        <v>3460</v>
      </c>
      <c r="H104" t="s">
        <v>46</v>
      </c>
      <c r="I104" s="2">
        <v>74.31</v>
      </c>
      <c r="J104" s="2">
        <v>0</v>
      </c>
      <c r="K104" s="2">
        <v>4037.31</v>
      </c>
      <c r="L104" s="2">
        <v>74.31</v>
      </c>
    </row>
    <row r="105" spans="1:12" hidden="1" x14ac:dyDescent="0.35">
      <c r="A105" s="1">
        <v>421207000013</v>
      </c>
      <c r="B105" t="s">
        <v>46</v>
      </c>
      <c r="C105" t="s">
        <v>84</v>
      </c>
      <c r="D105" t="s">
        <v>188</v>
      </c>
      <c r="E105">
        <v>4599</v>
      </c>
      <c r="F105">
        <v>22012016</v>
      </c>
      <c r="G105">
        <v>3460</v>
      </c>
      <c r="H105" t="s">
        <v>46</v>
      </c>
      <c r="I105" s="2">
        <v>49.54</v>
      </c>
      <c r="J105" s="2">
        <v>0</v>
      </c>
      <c r="K105" s="2">
        <v>4086.85</v>
      </c>
      <c r="L105" s="2">
        <v>49.54</v>
      </c>
    </row>
    <row r="106" spans="1:12" hidden="1" x14ac:dyDescent="0.35">
      <c r="A106" s="1">
        <v>421207000013</v>
      </c>
      <c r="B106" t="s">
        <v>46</v>
      </c>
      <c r="C106" t="s">
        <v>84</v>
      </c>
      <c r="D106" t="s">
        <v>188</v>
      </c>
      <c r="E106">
        <v>4599</v>
      </c>
      <c r="F106">
        <v>22012016</v>
      </c>
      <c r="G106">
        <v>3460</v>
      </c>
      <c r="H106" t="s">
        <v>46</v>
      </c>
      <c r="I106" s="2">
        <v>24.77</v>
      </c>
      <c r="J106" s="2">
        <v>0</v>
      </c>
      <c r="K106" s="2">
        <v>4111.62</v>
      </c>
      <c r="L106" s="2">
        <v>24.77</v>
      </c>
    </row>
    <row r="107" spans="1:12" hidden="1" x14ac:dyDescent="0.35">
      <c r="A107" s="1">
        <v>421207000013</v>
      </c>
      <c r="B107" t="s">
        <v>46</v>
      </c>
      <c r="C107" t="s">
        <v>84</v>
      </c>
      <c r="D107" t="s">
        <v>188</v>
      </c>
      <c r="E107">
        <v>4599</v>
      </c>
      <c r="F107">
        <v>22012016</v>
      </c>
      <c r="G107">
        <v>3460</v>
      </c>
      <c r="H107" t="s">
        <v>46</v>
      </c>
      <c r="I107" s="2">
        <v>24.77</v>
      </c>
      <c r="J107" s="2">
        <v>0</v>
      </c>
      <c r="K107" s="2">
        <v>4136.3900000000003</v>
      </c>
      <c r="L107" s="2">
        <v>24.77</v>
      </c>
    </row>
    <row r="108" spans="1:12" hidden="1" x14ac:dyDescent="0.35">
      <c r="A108" s="1">
        <v>421207000013</v>
      </c>
      <c r="B108" t="s">
        <v>46</v>
      </c>
      <c r="C108" t="s">
        <v>84</v>
      </c>
      <c r="D108" t="s">
        <v>188</v>
      </c>
      <c r="E108">
        <v>4599</v>
      </c>
      <c r="F108">
        <v>22012016</v>
      </c>
      <c r="G108">
        <v>3460</v>
      </c>
      <c r="H108" t="s">
        <v>46</v>
      </c>
      <c r="I108" s="2">
        <v>24.77</v>
      </c>
      <c r="J108" s="2">
        <v>0</v>
      </c>
      <c r="K108" s="2">
        <v>4161.16</v>
      </c>
      <c r="L108" s="2">
        <v>24.77</v>
      </c>
    </row>
    <row r="109" spans="1:12" hidden="1" x14ac:dyDescent="0.35">
      <c r="A109" s="1">
        <v>421207000013</v>
      </c>
      <c r="B109" t="s">
        <v>46</v>
      </c>
      <c r="C109" t="s">
        <v>84</v>
      </c>
      <c r="D109" t="s">
        <v>188</v>
      </c>
      <c r="E109">
        <v>4599</v>
      </c>
      <c r="F109">
        <v>22012016</v>
      </c>
      <c r="G109">
        <v>3460</v>
      </c>
      <c r="H109" t="s">
        <v>46</v>
      </c>
      <c r="I109" s="2">
        <v>24.77</v>
      </c>
      <c r="J109" s="2">
        <v>0</v>
      </c>
      <c r="K109" s="2">
        <v>4185.93</v>
      </c>
      <c r="L109" s="2">
        <v>24.77</v>
      </c>
    </row>
    <row r="110" spans="1:12" hidden="1" x14ac:dyDescent="0.35">
      <c r="A110" s="1">
        <v>421207000013</v>
      </c>
      <c r="B110" t="s">
        <v>46</v>
      </c>
      <c r="C110" t="s">
        <v>84</v>
      </c>
      <c r="D110" t="s">
        <v>188</v>
      </c>
      <c r="E110">
        <v>4599</v>
      </c>
      <c r="F110">
        <v>22012016</v>
      </c>
      <c r="G110">
        <v>3460</v>
      </c>
      <c r="H110" t="s">
        <v>46</v>
      </c>
      <c r="I110" s="2">
        <v>24.77</v>
      </c>
      <c r="J110" s="2">
        <v>0</v>
      </c>
      <c r="K110" s="2">
        <v>4210.7</v>
      </c>
      <c r="L110" s="2">
        <v>24.77</v>
      </c>
    </row>
    <row r="111" spans="1:12" hidden="1" x14ac:dyDescent="0.35">
      <c r="A111" s="1">
        <v>421207000013</v>
      </c>
      <c r="B111" t="s">
        <v>46</v>
      </c>
      <c r="C111" t="s">
        <v>84</v>
      </c>
      <c r="D111" t="s">
        <v>188</v>
      </c>
      <c r="E111">
        <v>4599</v>
      </c>
      <c r="F111">
        <v>22012016</v>
      </c>
      <c r="G111">
        <v>3460</v>
      </c>
      <c r="H111" t="s">
        <v>46</v>
      </c>
      <c r="I111" s="2">
        <v>99.08</v>
      </c>
      <c r="J111" s="2">
        <v>0</v>
      </c>
      <c r="K111" s="2">
        <v>4309.78</v>
      </c>
      <c r="L111" s="2">
        <v>99.08</v>
      </c>
    </row>
    <row r="112" spans="1:12" hidden="1" x14ac:dyDescent="0.35">
      <c r="A112" s="1">
        <v>421207000013</v>
      </c>
      <c r="B112" t="s">
        <v>46</v>
      </c>
      <c r="C112" t="s">
        <v>84</v>
      </c>
      <c r="D112" t="s">
        <v>188</v>
      </c>
      <c r="E112">
        <v>4599</v>
      </c>
      <c r="F112">
        <v>22012016</v>
      </c>
      <c r="G112">
        <v>3460</v>
      </c>
      <c r="H112" t="s">
        <v>46</v>
      </c>
      <c r="I112" s="2">
        <v>49.54</v>
      </c>
      <c r="J112" s="2">
        <v>0</v>
      </c>
      <c r="K112" s="2">
        <v>4359.32</v>
      </c>
      <c r="L112" s="2">
        <v>49.54</v>
      </c>
    </row>
    <row r="113" spans="1:12" hidden="1" x14ac:dyDescent="0.35">
      <c r="A113" s="1">
        <v>421207000013</v>
      </c>
      <c r="B113" t="s">
        <v>46</v>
      </c>
      <c r="C113" t="s">
        <v>84</v>
      </c>
      <c r="D113" t="s">
        <v>188</v>
      </c>
      <c r="E113">
        <v>4599</v>
      </c>
      <c r="F113">
        <v>22012016</v>
      </c>
      <c r="G113">
        <v>3460</v>
      </c>
      <c r="H113" t="s">
        <v>46</v>
      </c>
      <c r="I113" s="2">
        <v>24.77</v>
      </c>
      <c r="J113" s="2">
        <v>0</v>
      </c>
      <c r="K113" s="2">
        <v>4384.09</v>
      </c>
      <c r="L113" s="2">
        <v>24.77</v>
      </c>
    </row>
    <row r="114" spans="1:12" hidden="1" x14ac:dyDescent="0.35">
      <c r="A114" s="1">
        <v>421207000013</v>
      </c>
      <c r="B114" t="s">
        <v>46</v>
      </c>
      <c r="C114" t="s">
        <v>84</v>
      </c>
      <c r="D114" t="s">
        <v>188</v>
      </c>
      <c r="E114">
        <v>4599</v>
      </c>
      <c r="F114">
        <v>22012016</v>
      </c>
      <c r="G114">
        <v>3460</v>
      </c>
      <c r="H114" t="s">
        <v>46</v>
      </c>
      <c r="I114" s="2">
        <v>74.31</v>
      </c>
      <c r="J114" s="2">
        <v>0</v>
      </c>
      <c r="K114" s="2">
        <v>4458.3999999999996</v>
      </c>
      <c r="L114" s="2">
        <v>74.31</v>
      </c>
    </row>
    <row r="115" spans="1:12" hidden="1" x14ac:dyDescent="0.35">
      <c r="A115" s="1">
        <v>421207000013</v>
      </c>
      <c r="B115" t="s">
        <v>46</v>
      </c>
      <c r="C115" t="s">
        <v>84</v>
      </c>
      <c r="D115" t="s">
        <v>188</v>
      </c>
      <c r="E115">
        <v>4599</v>
      </c>
      <c r="F115">
        <v>22012016</v>
      </c>
      <c r="G115">
        <v>3460</v>
      </c>
      <c r="H115" t="s">
        <v>46</v>
      </c>
      <c r="I115" s="2">
        <v>49.54</v>
      </c>
      <c r="J115" s="2">
        <v>0</v>
      </c>
      <c r="K115" s="2">
        <v>4507.9399999999996</v>
      </c>
      <c r="L115" s="2">
        <v>49.54</v>
      </c>
    </row>
    <row r="116" spans="1:12" hidden="1" x14ac:dyDescent="0.35">
      <c r="A116" s="1">
        <v>421207000013</v>
      </c>
      <c r="B116" t="s">
        <v>46</v>
      </c>
      <c r="C116" t="s">
        <v>84</v>
      </c>
      <c r="D116" t="s">
        <v>188</v>
      </c>
      <c r="E116">
        <v>4599</v>
      </c>
      <c r="F116">
        <v>22012016</v>
      </c>
      <c r="G116">
        <v>3460</v>
      </c>
      <c r="H116" t="s">
        <v>46</v>
      </c>
      <c r="I116" s="2">
        <v>148.61000000000001</v>
      </c>
      <c r="J116" s="2">
        <v>0</v>
      </c>
      <c r="K116" s="2">
        <v>4656.55</v>
      </c>
      <c r="L116" s="2">
        <v>148.61000000000001</v>
      </c>
    </row>
    <row r="117" spans="1:12" hidden="1" x14ac:dyDescent="0.35">
      <c r="A117" s="1">
        <v>421207000013</v>
      </c>
      <c r="B117" t="s">
        <v>46</v>
      </c>
      <c r="C117" t="s">
        <v>84</v>
      </c>
      <c r="D117" t="s">
        <v>188</v>
      </c>
      <c r="E117">
        <v>4599</v>
      </c>
      <c r="F117">
        <v>22012016</v>
      </c>
      <c r="G117">
        <v>3460</v>
      </c>
      <c r="H117" t="s">
        <v>46</v>
      </c>
      <c r="I117" s="2">
        <v>24.77</v>
      </c>
      <c r="J117" s="2">
        <v>0</v>
      </c>
      <c r="K117" s="2">
        <v>4681.32</v>
      </c>
      <c r="L117" s="2">
        <v>24.77</v>
      </c>
    </row>
    <row r="118" spans="1:12" hidden="1" x14ac:dyDescent="0.35">
      <c r="A118" s="1">
        <v>421207000013</v>
      </c>
      <c r="B118" t="s">
        <v>46</v>
      </c>
      <c r="C118" t="s">
        <v>84</v>
      </c>
      <c r="D118" t="s">
        <v>188</v>
      </c>
      <c r="E118">
        <v>4599</v>
      </c>
      <c r="F118">
        <v>22012016</v>
      </c>
      <c r="G118">
        <v>3460</v>
      </c>
      <c r="H118" t="s">
        <v>46</v>
      </c>
      <c r="I118" s="2">
        <v>74.31</v>
      </c>
      <c r="J118" s="2">
        <v>0</v>
      </c>
      <c r="K118" s="2">
        <v>4755.63</v>
      </c>
      <c r="L118" s="2">
        <v>74.31</v>
      </c>
    </row>
    <row r="119" spans="1:12" hidden="1" x14ac:dyDescent="0.35">
      <c r="A119" s="1">
        <v>421207000013</v>
      </c>
      <c r="B119" t="s">
        <v>46</v>
      </c>
      <c r="C119" t="s">
        <v>84</v>
      </c>
      <c r="D119" t="s">
        <v>188</v>
      </c>
      <c r="E119">
        <v>4599</v>
      </c>
      <c r="F119">
        <v>22012016</v>
      </c>
      <c r="G119">
        <v>3460</v>
      </c>
      <c r="H119" t="s">
        <v>46</v>
      </c>
      <c r="I119" s="2">
        <v>24.77</v>
      </c>
      <c r="J119" s="2">
        <v>0</v>
      </c>
      <c r="K119" s="2">
        <v>4780.3999999999996</v>
      </c>
      <c r="L119" s="2">
        <v>24.77</v>
      </c>
    </row>
    <row r="120" spans="1:12" hidden="1" x14ac:dyDescent="0.35">
      <c r="A120" s="1">
        <v>421207000013</v>
      </c>
      <c r="B120" t="s">
        <v>46</v>
      </c>
      <c r="C120" t="s">
        <v>84</v>
      </c>
      <c r="D120" t="s">
        <v>188</v>
      </c>
      <c r="E120">
        <v>4599</v>
      </c>
      <c r="F120">
        <v>22012016</v>
      </c>
      <c r="G120">
        <v>3460</v>
      </c>
      <c r="H120" t="s">
        <v>46</v>
      </c>
      <c r="I120" s="2">
        <v>74.31</v>
      </c>
      <c r="J120" s="2">
        <v>0</v>
      </c>
      <c r="K120" s="2">
        <v>4854.71</v>
      </c>
      <c r="L120" s="2">
        <v>74.31</v>
      </c>
    </row>
    <row r="121" spans="1:12" hidden="1" x14ac:dyDescent="0.35">
      <c r="A121" s="1">
        <v>421207000013</v>
      </c>
      <c r="B121" t="s">
        <v>46</v>
      </c>
      <c r="C121" t="s">
        <v>84</v>
      </c>
      <c r="D121" t="s">
        <v>188</v>
      </c>
      <c r="E121">
        <v>4599</v>
      </c>
      <c r="F121">
        <v>22012016</v>
      </c>
      <c r="G121">
        <v>3460</v>
      </c>
      <c r="H121" t="s">
        <v>46</v>
      </c>
      <c r="I121" s="2">
        <v>99.08</v>
      </c>
      <c r="J121" s="2">
        <v>0</v>
      </c>
      <c r="K121" s="2">
        <v>4953.79</v>
      </c>
      <c r="L121" s="2">
        <v>99.08</v>
      </c>
    </row>
    <row r="122" spans="1:12" hidden="1" x14ac:dyDescent="0.35">
      <c r="A122" s="1">
        <v>421207000013</v>
      </c>
      <c r="B122" t="s">
        <v>46</v>
      </c>
      <c r="C122" t="s">
        <v>84</v>
      </c>
      <c r="D122" t="s">
        <v>188</v>
      </c>
      <c r="E122">
        <v>4599</v>
      </c>
      <c r="F122">
        <v>22012016</v>
      </c>
      <c r="G122">
        <v>3460</v>
      </c>
      <c r="H122" t="s">
        <v>46</v>
      </c>
      <c r="I122" s="2">
        <v>114.97</v>
      </c>
      <c r="J122" s="2">
        <v>0</v>
      </c>
      <c r="K122" s="2">
        <v>5068.76</v>
      </c>
      <c r="L122" s="2">
        <v>114.97</v>
      </c>
    </row>
    <row r="123" spans="1:12" hidden="1" x14ac:dyDescent="0.35">
      <c r="A123" s="1">
        <v>421207000013</v>
      </c>
      <c r="B123" t="s">
        <v>46</v>
      </c>
      <c r="C123" t="s">
        <v>84</v>
      </c>
      <c r="D123" t="s">
        <v>188</v>
      </c>
      <c r="E123">
        <v>4599</v>
      </c>
      <c r="F123">
        <v>22012016</v>
      </c>
      <c r="G123">
        <v>3460</v>
      </c>
      <c r="H123" t="s">
        <v>46</v>
      </c>
      <c r="I123" s="2">
        <v>153.30000000000001</v>
      </c>
      <c r="J123" s="2">
        <v>0</v>
      </c>
      <c r="K123" s="2">
        <v>5222.0600000000004</v>
      </c>
      <c r="L123" s="2">
        <v>153.30000000000001</v>
      </c>
    </row>
    <row r="124" spans="1:12" hidden="1" x14ac:dyDescent="0.35">
      <c r="A124" s="1">
        <v>421207000013</v>
      </c>
      <c r="B124" t="s">
        <v>46</v>
      </c>
      <c r="C124" t="s">
        <v>84</v>
      </c>
      <c r="D124" t="s">
        <v>188</v>
      </c>
      <c r="E124">
        <v>4599</v>
      </c>
      <c r="F124">
        <v>22012016</v>
      </c>
      <c r="G124">
        <v>3460</v>
      </c>
      <c r="H124" t="s">
        <v>46</v>
      </c>
      <c r="I124" s="2">
        <v>134.13</v>
      </c>
      <c r="J124" s="2">
        <v>0</v>
      </c>
      <c r="K124" s="2">
        <v>5356.19</v>
      </c>
      <c r="L124" s="2">
        <v>134.13</v>
      </c>
    </row>
    <row r="125" spans="1:12" hidden="1" x14ac:dyDescent="0.35">
      <c r="A125" s="1">
        <v>421207000013</v>
      </c>
      <c r="B125" t="s">
        <v>46</v>
      </c>
      <c r="C125" t="s">
        <v>84</v>
      </c>
      <c r="D125" t="s">
        <v>188</v>
      </c>
      <c r="E125">
        <v>4599</v>
      </c>
      <c r="F125">
        <v>22012016</v>
      </c>
      <c r="G125">
        <v>3460</v>
      </c>
      <c r="H125" t="s">
        <v>46</v>
      </c>
      <c r="I125" s="2">
        <v>153.30000000000001</v>
      </c>
      <c r="J125" s="2">
        <v>0</v>
      </c>
      <c r="K125" s="2">
        <v>5509.49</v>
      </c>
      <c r="L125" s="2">
        <v>153.30000000000001</v>
      </c>
    </row>
    <row r="126" spans="1:12" hidden="1" x14ac:dyDescent="0.35">
      <c r="A126" s="1">
        <v>421207000013</v>
      </c>
      <c r="B126" t="s">
        <v>46</v>
      </c>
      <c r="C126" t="s">
        <v>84</v>
      </c>
      <c r="D126" t="s">
        <v>188</v>
      </c>
      <c r="E126">
        <v>4599</v>
      </c>
      <c r="F126">
        <v>22012016</v>
      </c>
      <c r="G126">
        <v>3460</v>
      </c>
      <c r="H126" t="s">
        <v>46</v>
      </c>
      <c r="I126" s="2">
        <v>134.13</v>
      </c>
      <c r="J126" s="2">
        <v>0</v>
      </c>
      <c r="K126" s="2">
        <v>5643.62</v>
      </c>
      <c r="L126" s="2">
        <v>134.13</v>
      </c>
    </row>
    <row r="127" spans="1:12" hidden="1" x14ac:dyDescent="0.35">
      <c r="A127" s="1">
        <v>421207000013</v>
      </c>
      <c r="B127" t="s">
        <v>46</v>
      </c>
      <c r="C127" t="s">
        <v>84</v>
      </c>
      <c r="D127" t="s">
        <v>188</v>
      </c>
      <c r="E127">
        <v>4599</v>
      </c>
      <c r="F127">
        <v>22012016</v>
      </c>
      <c r="G127">
        <v>3460</v>
      </c>
      <c r="H127" t="s">
        <v>46</v>
      </c>
      <c r="I127" s="2">
        <v>76.650000000000006</v>
      </c>
      <c r="J127" s="2">
        <v>0</v>
      </c>
      <c r="K127" s="2">
        <v>5720.27</v>
      </c>
      <c r="L127" s="2">
        <v>76.650000000000006</v>
      </c>
    </row>
    <row r="128" spans="1:12" hidden="1" x14ac:dyDescent="0.35">
      <c r="A128" s="1">
        <v>421207000013</v>
      </c>
      <c r="B128" t="s">
        <v>46</v>
      </c>
      <c r="C128" t="s">
        <v>84</v>
      </c>
      <c r="D128" t="s">
        <v>188</v>
      </c>
      <c r="E128">
        <v>4599</v>
      </c>
      <c r="F128">
        <v>22012016</v>
      </c>
      <c r="G128">
        <v>3460</v>
      </c>
      <c r="H128" t="s">
        <v>46</v>
      </c>
      <c r="I128" s="2">
        <v>95.81</v>
      </c>
      <c r="J128" s="2">
        <v>0</v>
      </c>
      <c r="K128" s="2">
        <v>5816.08</v>
      </c>
      <c r="L128" s="2">
        <v>95.81</v>
      </c>
    </row>
    <row r="129" spans="1:12" hidden="1" x14ac:dyDescent="0.35">
      <c r="A129" s="1">
        <v>421207000013</v>
      </c>
      <c r="B129" t="s">
        <v>46</v>
      </c>
      <c r="C129" t="s">
        <v>84</v>
      </c>
      <c r="D129" t="s">
        <v>188</v>
      </c>
      <c r="E129">
        <v>4599</v>
      </c>
      <c r="F129">
        <v>22012016</v>
      </c>
      <c r="G129">
        <v>3460</v>
      </c>
      <c r="H129" t="s">
        <v>46</v>
      </c>
      <c r="I129" s="2">
        <v>134.13</v>
      </c>
      <c r="J129" s="2">
        <v>0</v>
      </c>
      <c r="K129" s="2">
        <v>5950.21</v>
      </c>
      <c r="L129" s="2">
        <v>134.13</v>
      </c>
    </row>
    <row r="130" spans="1:12" hidden="1" x14ac:dyDescent="0.35">
      <c r="A130" s="1">
        <v>421207000013</v>
      </c>
      <c r="B130" t="s">
        <v>46</v>
      </c>
      <c r="C130" t="s">
        <v>84</v>
      </c>
      <c r="D130" t="s">
        <v>188</v>
      </c>
      <c r="E130">
        <v>4599</v>
      </c>
      <c r="F130">
        <v>22012016</v>
      </c>
      <c r="G130">
        <v>3460</v>
      </c>
      <c r="H130" t="s">
        <v>46</v>
      </c>
      <c r="I130" s="2">
        <v>172.46</v>
      </c>
      <c r="J130" s="2">
        <v>0</v>
      </c>
      <c r="K130" s="2">
        <v>6122.67</v>
      </c>
      <c r="L130" s="2">
        <v>172.46</v>
      </c>
    </row>
    <row r="131" spans="1:12" hidden="1" x14ac:dyDescent="0.35">
      <c r="A131" s="1">
        <v>421207000013</v>
      </c>
      <c r="B131" t="s">
        <v>46</v>
      </c>
      <c r="C131" t="s">
        <v>84</v>
      </c>
      <c r="D131" t="s">
        <v>188</v>
      </c>
      <c r="E131">
        <v>4599</v>
      </c>
      <c r="F131">
        <v>22012016</v>
      </c>
      <c r="G131">
        <v>3460</v>
      </c>
      <c r="H131" t="s">
        <v>46</v>
      </c>
      <c r="I131" s="2">
        <v>153.30000000000001</v>
      </c>
      <c r="J131" s="2">
        <v>0</v>
      </c>
      <c r="K131" s="2">
        <v>6275.97</v>
      </c>
      <c r="L131" s="2">
        <v>153.30000000000001</v>
      </c>
    </row>
    <row r="132" spans="1:12" hidden="1" x14ac:dyDescent="0.35">
      <c r="A132" s="1">
        <v>421207000013</v>
      </c>
      <c r="B132" t="s">
        <v>46</v>
      </c>
      <c r="C132" t="s">
        <v>84</v>
      </c>
      <c r="D132" t="s">
        <v>188</v>
      </c>
      <c r="E132">
        <v>4599</v>
      </c>
      <c r="F132">
        <v>22012016</v>
      </c>
      <c r="G132">
        <v>3460</v>
      </c>
      <c r="H132" t="s">
        <v>46</v>
      </c>
      <c r="I132" s="2">
        <v>95.81</v>
      </c>
      <c r="J132" s="2">
        <v>0</v>
      </c>
      <c r="K132" s="2">
        <v>6371.78</v>
      </c>
      <c r="L132" s="2">
        <v>95.81</v>
      </c>
    </row>
    <row r="133" spans="1:12" hidden="1" x14ac:dyDescent="0.35">
      <c r="A133" s="1">
        <v>421207000013</v>
      </c>
      <c r="B133" t="s">
        <v>46</v>
      </c>
      <c r="C133" t="s">
        <v>84</v>
      </c>
      <c r="D133" t="s">
        <v>188</v>
      </c>
      <c r="E133">
        <v>4599</v>
      </c>
      <c r="F133">
        <v>22012016</v>
      </c>
      <c r="G133">
        <v>3460</v>
      </c>
      <c r="H133" t="s">
        <v>46</v>
      </c>
      <c r="I133" s="2">
        <v>76.650000000000006</v>
      </c>
      <c r="J133" s="2">
        <v>0</v>
      </c>
      <c r="K133" s="2">
        <v>6448.43</v>
      </c>
      <c r="L133" s="2">
        <v>76.650000000000006</v>
      </c>
    </row>
    <row r="134" spans="1:12" hidden="1" x14ac:dyDescent="0.35">
      <c r="A134" s="1">
        <v>421207000013</v>
      </c>
      <c r="B134" t="s">
        <v>46</v>
      </c>
      <c r="C134" t="s">
        <v>84</v>
      </c>
      <c r="D134" t="s">
        <v>188</v>
      </c>
      <c r="E134">
        <v>4599</v>
      </c>
      <c r="F134">
        <v>22012016</v>
      </c>
      <c r="G134">
        <v>3460</v>
      </c>
      <c r="H134" t="s">
        <v>46</v>
      </c>
      <c r="I134" s="2">
        <v>134.13</v>
      </c>
      <c r="J134" s="2">
        <v>0</v>
      </c>
      <c r="K134" s="2">
        <v>6582.56</v>
      </c>
      <c r="L134" s="2">
        <v>134.13</v>
      </c>
    </row>
    <row r="135" spans="1:12" hidden="1" x14ac:dyDescent="0.35">
      <c r="A135" s="1">
        <v>421207000013</v>
      </c>
      <c r="B135" t="s">
        <v>46</v>
      </c>
      <c r="C135" t="s">
        <v>84</v>
      </c>
      <c r="D135" t="s">
        <v>188</v>
      </c>
      <c r="E135">
        <v>4599</v>
      </c>
      <c r="F135">
        <v>22012016</v>
      </c>
      <c r="G135">
        <v>3460</v>
      </c>
      <c r="H135" t="s">
        <v>46</v>
      </c>
      <c r="I135" s="2">
        <v>153.30000000000001</v>
      </c>
      <c r="J135" s="2">
        <v>0</v>
      </c>
      <c r="K135" s="2">
        <v>6735.86</v>
      </c>
      <c r="L135" s="2">
        <v>153.30000000000001</v>
      </c>
    </row>
    <row r="136" spans="1:12" hidden="1" x14ac:dyDescent="0.35">
      <c r="A136" s="1">
        <v>421207000013</v>
      </c>
      <c r="B136" t="s">
        <v>46</v>
      </c>
      <c r="C136" t="s">
        <v>84</v>
      </c>
      <c r="D136" t="s">
        <v>188</v>
      </c>
      <c r="E136">
        <v>4599</v>
      </c>
      <c r="F136">
        <v>22012016</v>
      </c>
      <c r="G136">
        <v>3460</v>
      </c>
      <c r="H136" t="s">
        <v>46</v>
      </c>
      <c r="I136" s="2">
        <v>114.97</v>
      </c>
      <c r="J136" s="2">
        <v>0</v>
      </c>
      <c r="K136" s="2">
        <v>6850.83</v>
      </c>
      <c r="L136" s="2">
        <v>114.97</v>
      </c>
    </row>
    <row r="137" spans="1:12" hidden="1" x14ac:dyDescent="0.35">
      <c r="A137" s="1">
        <v>421207000013</v>
      </c>
      <c r="B137" t="s">
        <v>46</v>
      </c>
      <c r="C137" t="s">
        <v>84</v>
      </c>
      <c r="D137" t="s">
        <v>188</v>
      </c>
      <c r="E137">
        <v>4599</v>
      </c>
      <c r="F137">
        <v>22012016</v>
      </c>
      <c r="G137">
        <v>3460</v>
      </c>
      <c r="H137" t="s">
        <v>46</v>
      </c>
      <c r="I137" s="2">
        <v>114.97</v>
      </c>
      <c r="J137" s="2">
        <v>0</v>
      </c>
      <c r="K137" s="2">
        <v>6965.8</v>
      </c>
      <c r="L137" s="2">
        <v>114.97</v>
      </c>
    </row>
    <row r="138" spans="1:12" hidden="1" x14ac:dyDescent="0.35">
      <c r="A138" s="1">
        <v>421207000013</v>
      </c>
      <c r="B138" t="s">
        <v>46</v>
      </c>
      <c r="C138" t="s">
        <v>84</v>
      </c>
      <c r="D138" t="s">
        <v>188</v>
      </c>
      <c r="E138">
        <v>4599</v>
      </c>
      <c r="F138">
        <v>22012016</v>
      </c>
      <c r="G138">
        <v>3460</v>
      </c>
      <c r="H138" t="s">
        <v>46</v>
      </c>
      <c r="I138" s="2">
        <v>134.13</v>
      </c>
      <c r="J138" s="2">
        <v>0</v>
      </c>
      <c r="K138" s="2">
        <v>7099.93</v>
      </c>
      <c r="L138" s="2">
        <v>134.13</v>
      </c>
    </row>
    <row r="139" spans="1:12" hidden="1" x14ac:dyDescent="0.35">
      <c r="A139" s="1">
        <v>421207000013</v>
      </c>
      <c r="B139" t="s">
        <v>46</v>
      </c>
      <c r="C139" t="s">
        <v>84</v>
      </c>
      <c r="D139" t="s">
        <v>188</v>
      </c>
      <c r="E139">
        <v>4599</v>
      </c>
      <c r="F139">
        <v>22012016</v>
      </c>
      <c r="G139">
        <v>3460</v>
      </c>
      <c r="H139" t="s">
        <v>46</v>
      </c>
      <c r="I139" s="2">
        <v>95.81</v>
      </c>
      <c r="J139" s="2">
        <v>0</v>
      </c>
      <c r="K139" s="2">
        <v>7195.74</v>
      </c>
      <c r="L139" s="2">
        <v>95.81</v>
      </c>
    </row>
    <row r="140" spans="1:12" hidden="1" x14ac:dyDescent="0.35">
      <c r="A140" s="1">
        <v>421207000013</v>
      </c>
      <c r="B140" t="s">
        <v>46</v>
      </c>
      <c r="C140" t="s">
        <v>84</v>
      </c>
      <c r="D140" t="s">
        <v>188</v>
      </c>
      <c r="E140">
        <v>4599</v>
      </c>
      <c r="F140">
        <v>22012016</v>
      </c>
      <c r="G140">
        <v>3460</v>
      </c>
      <c r="H140" t="s">
        <v>46</v>
      </c>
      <c r="I140" s="2">
        <v>210.78</v>
      </c>
      <c r="J140" s="2">
        <v>0</v>
      </c>
      <c r="K140" s="2">
        <v>7406.52</v>
      </c>
      <c r="L140" s="2">
        <v>210.78</v>
      </c>
    </row>
    <row r="141" spans="1:12" hidden="1" x14ac:dyDescent="0.35">
      <c r="A141" s="1">
        <v>421207000013</v>
      </c>
      <c r="B141" t="s">
        <v>46</v>
      </c>
      <c r="C141" t="s">
        <v>84</v>
      </c>
      <c r="D141" t="s">
        <v>188</v>
      </c>
      <c r="E141">
        <v>4599</v>
      </c>
      <c r="F141">
        <v>22012016</v>
      </c>
      <c r="G141">
        <v>3460</v>
      </c>
      <c r="H141" t="s">
        <v>46</v>
      </c>
      <c r="I141" s="2">
        <v>95.81</v>
      </c>
      <c r="J141" s="2">
        <v>0</v>
      </c>
      <c r="K141" s="2">
        <v>7502.33</v>
      </c>
      <c r="L141" s="2">
        <v>95.81</v>
      </c>
    </row>
    <row r="142" spans="1:12" hidden="1" x14ac:dyDescent="0.35">
      <c r="A142" s="1">
        <v>421207000013</v>
      </c>
      <c r="B142" t="s">
        <v>46</v>
      </c>
      <c r="C142" t="s">
        <v>84</v>
      </c>
      <c r="D142" t="s">
        <v>188</v>
      </c>
      <c r="E142">
        <v>4599</v>
      </c>
      <c r="F142">
        <v>22012016</v>
      </c>
      <c r="G142">
        <v>3460</v>
      </c>
      <c r="H142" t="s">
        <v>46</v>
      </c>
      <c r="I142" s="2">
        <v>95.81</v>
      </c>
      <c r="J142" s="2">
        <v>0</v>
      </c>
      <c r="K142" s="2">
        <v>7598.14</v>
      </c>
      <c r="L142" s="2">
        <v>95.81</v>
      </c>
    </row>
    <row r="143" spans="1:12" hidden="1" x14ac:dyDescent="0.35">
      <c r="A143" s="1">
        <v>421207000013</v>
      </c>
      <c r="B143" t="s">
        <v>46</v>
      </c>
      <c r="C143" t="s">
        <v>84</v>
      </c>
      <c r="D143" t="s">
        <v>188</v>
      </c>
      <c r="E143">
        <v>4599</v>
      </c>
      <c r="F143">
        <v>22012016</v>
      </c>
      <c r="G143">
        <v>3460</v>
      </c>
      <c r="H143" t="s">
        <v>46</v>
      </c>
      <c r="I143" s="2">
        <v>191.62</v>
      </c>
      <c r="J143" s="2">
        <v>0</v>
      </c>
      <c r="K143" s="2">
        <v>7789.76</v>
      </c>
      <c r="L143" s="2">
        <v>191.62</v>
      </c>
    </row>
    <row r="144" spans="1:12" hidden="1" x14ac:dyDescent="0.35">
      <c r="A144" s="1">
        <v>421207000013</v>
      </c>
      <c r="B144" t="s">
        <v>46</v>
      </c>
      <c r="C144" t="s">
        <v>84</v>
      </c>
      <c r="D144" t="s">
        <v>188</v>
      </c>
      <c r="E144">
        <v>4599</v>
      </c>
      <c r="F144">
        <v>22012016</v>
      </c>
      <c r="G144">
        <v>3460</v>
      </c>
      <c r="H144" t="s">
        <v>46</v>
      </c>
      <c r="I144" s="2">
        <v>191.62</v>
      </c>
      <c r="J144" s="2">
        <v>0</v>
      </c>
      <c r="K144" s="2">
        <v>7981.38</v>
      </c>
      <c r="L144" s="2">
        <v>191.62</v>
      </c>
    </row>
    <row r="145" spans="1:12" hidden="1" x14ac:dyDescent="0.35">
      <c r="A145" s="1">
        <v>421207000013</v>
      </c>
      <c r="B145" t="s">
        <v>46</v>
      </c>
      <c r="C145" t="s">
        <v>84</v>
      </c>
      <c r="D145" t="s">
        <v>188</v>
      </c>
      <c r="E145">
        <v>4599</v>
      </c>
      <c r="F145">
        <v>22012016</v>
      </c>
      <c r="G145">
        <v>3460</v>
      </c>
      <c r="H145" t="s">
        <v>46</v>
      </c>
      <c r="I145" s="2">
        <v>153.30000000000001</v>
      </c>
      <c r="J145" s="2">
        <v>0</v>
      </c>
      <c r="K145" s="2">
        <v>8134.68</v>
      </c>
      <c r="L145" s="2">
        <v>153.30000000000001</v>
      </c>
    </row>
    <row r="146" spans="1:12" hidden="1" x14ac:dyDescent="0.35">
      <c r="A146" s="1">
        <v>421207000013</v>
      </c>
      <c r="B146" t="s">
        <v>46</v>
      </c>
      <c r="C146" t="s">
        <v>84</v>
      </c>
      <c r="D146" t="s">
        <v>188</v>
      </c>
      <c r="E146">
        <v>4599</v>
      </c>
      <c r="F146">
        <v>22012016</v>
      </c>
      <c r="G146">
        <v>3460</v>
      </c>
      <c r="H146" t="s">
        <v>46</v>
      </c>
      <c r="I146" s="2">
        <v>28.1</v>
      </c>
      <c r="J146" s="2">
        <v>0</v>
      </c>
      <c r="K146" s="2">
        <v>8162.78</v>
      </c>
      <c r="L146" s="2">
        <v>28.1</v>
      </c>
    </row>
    <row r="147" spans="1:12" hidden="1" x14ac:dyDescent="0.35">
      <c r="A147" s="1">
        <v>421207000013</v>
      </c>
      <c r="B147" t="s">
        <v>46</v>
      </c>
      <c r="C147" t="s">
        <v>84</v>
      </c>
      <c r="D147" t="s">
        <v>188</v>
      </c>
      <c r="E147">
        <v>4599</v>
      </c>
      <c r="F147">
        <v>22012016</v>
      </c>
      <c r="G147">
        <v>3460</v>
      </c>
      <c r="H147" t="s">
        <v>46</v>
      </c>
      <c r="I147" s="2">
        <v>18.739999999999998</v>
      </c>
      <c r="J147" s="2">
        <v>0</v>
      </c>
      <c r="K147" s="2">
        <v>8181.52</v>
      </c>
      <c r="L147" s="2">
        <v>18.739999999999998</v>
      </c>
    </row>
    <row r="148" spans="1:12" hidden="1" x14ac:dyDescent="0.35">
      <c r="A148" s="1">
        <v>421207000013</v>
      </c>
      <c r="B148" t="s">
        <v>46</v>
      </c>
      <c r="C148" t="s">
        <v>84</v>
      </c>
      <c r="D148" t="s">
        <v>188</v>
      </c>
      <c r="E148">
        <v>4599</v>
      </c>
      <c r="F148">
        <v>22012016</v>
      </c>
      <c r="G148">
        <v>3460</v>
      </c>
      <c r="H148" t="s">
        <v>46</v>
      </c>
      <c r="I148" s="2">
        <v>9.3699999999999992</v>
      </c>
      <c r="J148" s="2">
        <v>0</v>
      </c>
      <c r="K148" s="2">
        <v>8190.89</v>
      </c>
      <c r="L148" s="2">
        <v>9.3699999999999992</v>
      </c>
    </row>
    <row r="149" spans="1:12" hidden="1" x14ac:dyDescent="0.35">
      <c r="A149" s="1">
        <v>421207000013</v>
      </c>
      <c r="B149" t="s">
        <v>46</v>
      </c>
      <c r="C149" t="s">
        <v>84</v>
      </c>
      <c r="D149" t="s">
        <v>188</v>
      </c>
      <c r="E149">
        <v>4599</v>
      </c>
      <c r="F149">
        <v>22012016</v>
      </c>
      <c r="G149">
        <v>3460</v>
      </c>
      <c r="H149" t="s">
        <v>46</v>
      </c>
      <c r="I149" s="2">
        <v>9.3699999999999992</v>
      </c>
      <c r="J149" s="2">
        <v>0</v>
      </c>
      <c r="K149" s="2">
        <v>8200.26</v>
      </c>
      <c r="L149" s="2">
        <v>9.3699999999999992</v>
      </c>
    </row>
    <row r="150" spans="1:12" hidden="1" x14ac:dyDescent="0.35">
      <c r="A150" s="1">
        <v>421207000013</v>
      </c>
      <c r="B150" t="s">
        <v>46</v>
      </c>
      <c r="C150" t="s">
        <v>84</v>
      </c>
      <c r="D150" t="s">
        <v>188</v>
      </c>
      <c r="E150">
        <v>4599</v>
      </c>
      <c r="F150">
        <v>22012016</v>
      </c>
      <c r="G150">
        <v>3460</v>
      </c>
      <c r="H150" t="s">
        <v>46</v>
      </c>
      <c r="I150" s="2">
        <v>9.3699999999999992</v>
      </c>
      <c r="J150" s="2">
        <v>0</v>
      </c>
      <c r="K150" s="2">
        <v>8209.6299999999992</v>
      </c>
      <c r="L150" s="2">
        <v>9.3699999999999992</v>
      </c>
    </row>
    <row r="151" spans="1:12" hidden="1" x14ac:dyDescent="0.35">
      <c r="A151" s="1">
        <v>421207000013</v>
      </c>
      <c r="B151" t="s">
        <v>46</v>
      </c>
      <c r="C151" t="s">
        <v>84</v>
      </c>
      <c r="D151" t="s">
        <v>188</v>
      </c>
      <c r="E151">
        <v>4599</v>
      </c>
      <c r="F151">
        <v>22012016</v>
      </c>
      <c r="G151">
        <v>3460</v>
      </c>
      <c r="H151" t="s">
        <v>46</v>
      </c>
      <c r="I151" s="2">
        <v>9.3699999999999992</v>
      </c>
      <c r="J151" s="2">
        <v>0</v>
      </c>
      <c r="K151" s="2">
        <v>8219</v>
      </c>
      <c r="L151" s="2">
        <v>9.3699999999999992</v>
      </c>
    </row>
    <row r="152" spans="1:12" hidden="1" x14ac:dyDescent="0.35">
      <c r="A152" s="1">
        <v>421207000013</v>
      </c>
      <c r="B152" t="s">
        <v>46</v>
      </c>
      <c r="C152" t="s">
        <v>84</v>
      </c>
      <c r="D152" t="s">
        <v>188</v>
      </c>
      <c r="E152">
        <v>4599</v>
      </c>
      <c r="F152">
        <v>22012016</v>
      </c>
      <c r="G152">
        <v>3460</v>
      </c>
      <c r="H152" t="s">
        <v>46</v>
      </c>
      <c r="I152" s="2">
        <v>9.3699999999999992</v>
      </c>
      <c r="J152" s="2">
        <v>0</v>
      </c>
      <c r="K152" s="2">
        <v>8228.3700000000008</v>
      </c>
      <c r="L152" s="2">
        <v>9.3699999999999992</v>
      </c>
    </row>
    <row r="153" spans="1:12" hidden="1" x14ac:dyDescent="0.35">
      <c r="A153" s="1">
        <v>421207000013</v>
      </c>
      <c r="B153" t="s">
        <v>46</v>
      </c>
      <c r="C153" t="s">
        <v>84</v>
      </c>
      <c r="D153" t="s">
        <v>188</v>
      </c>
      <c r="E153">
        <v>4599</v>
      </c>
      <c r="F153">
        <v>22012016</v>
      </c>
      <c r="G153">
        <v>3460</v>
      </c>
      <c r="H153" t="s">
        <v>46</v>
      </c>
      <c r="I153" s="2">
        <v>37.47</v>
      </c>
      <c r="J153" s="2">
        <v>0</v>
      </c>
      <c r="K153" s="2">
        <v>8265.84</v>
      </c>
      <c r="L153" s="2">
        <v>37.47</v>
      </c>
    </row>
    <row r="154" spans="1:12" hidden="1" x14ac:dyDescent="0.35">
      <c r="A154" s="1">
        <v>421207000013</v>
      </c>
      <c r="B154" t="s">
        <v>46</v>
      </c>
      <c r="C154" t="s">
        <v>84</v>
      </c>
      <c r="D154" t="s">
        <v>188</v>
      </c>
      <c r="E154">
        <v>4599</v>
      </c>
      <c r="F154">
        <v>22012016</v>
      </c>
      <c r="G154">
        <v>3460</v>
      </c>
      <c r="H154" t="s">
        <v>46</v>
      </c>
      <c r="I154" s="2">
        <v>18.739999999999998</v>
      </c>
      <c r="J154" s="2">
        <v>0</v>
      </c>
      <c r="K154" s="2">
        <v>8284.58</v>
      </c>
      <c r="L154" s="2">
        <v>18.739999999999998</v>
      </c>
    </row>
    <row r="155" spans="1:12" hidden="1" x14ac:dyDescent="0.35">
      <c r="A155" s="1">
        <v>421207000013</v>
      </c>
      <c r="B155" t="s">
        <v>46</v>
      </c>
      <c r="C155" t="s">
        <v>84</v>
      </c>
      <c r="D155" t="s">
        <v>188</v>
      </c>
      <c r="E155">
        <v>4599</v>
      </c>
      <c r="F155">
        <v>22012016</v>
      </c>
      <c r="G155">
        <v>3460</v>
      </c>
      <c r="H155" t="s">
        <v>46</v>
      </c>
      <c r="I155" s="2">
        <v>9.3699999999999992</v>
      </c>
      <c r="J155" s="2">
        <v>0</v>
      </c>
      <c r="K155" s="2">
        <v>8293.9500000000007</v>
      </c>
      <c r="L155" s="2">
        <v>9.3699999999999992</v>
      </c>
    </row>
    <row r="156" spans="1:12" hidden="1" x14ac:dyDescent="0.35">
      <c r="A156" s="1">
        <v>421207000013</v>
      </c>
      <c r="B156" t="s">
        <v>46</v>
      </c>
      <c r="C156" t="s">
        <v>84</v>
      </c>
      <c r="D156" t="s">
        <v>188</v>
      </c>
      <c r="E156">
        <v>4599</v>
      </c>
      <c r="F156">
        <v>22012016</v>
      </c>
      <c r="G156">
        <v>3460</v>
      </c>
      <c r="H156" t="s">
        <v>46</v>
      </c>
      <c r="I156" s="2">
        <v>28.1</v>
      </c>
      <c r="J156" s="2">
        <v>0</v>
      </c>
      <c r="K156" s="2">
        <v>8322.0499999999993</v>
      </c>
      <c r="L156" s="2">
        <v>28.1</v>
      </c>
    </row>
    <row r="157" spans="1:12" hidden="1" x14ac:dyDescent="0.35">
      <c r="A157" s="1">
        <v>421207000013</v>
      </c>
      <c r="B157" t="s">
        <v>46</v>
      </c>
      <c r="C157" t="s">
        <v>84</v>
      </c>
      <c r="D157" t="s">
        <v>188</v>
      </c>
      <c r="E157">
        <v>4599</v>
      </c>
      <c r="F157">
        <v>22012016</v>
      </c>
      <c r="G157">
        <v>3460</v>
      </c>
      <c r="H157" t="s">
        <v>46</v>
      </c>
      <c r="I157" s="2">
        <v>18.739999999999998</v>
      </c>
      <c r="J157" s="2">
        <v>0</v>
      </c>
      <c r="K157" s="2">
        <v>8340.7900000000009</v>
      </c>
      <c r="L157" s="2">
        <v>18.739999999999998</v>
      </c>
    </row>
    <row r="158" spans="1:12" hidden="1" x14ac:dyDescent="0.35">
      <c r="A158" s="1">
        <v>421207000013</v>
      </c>
      <c r="B158" t="s">
        <v>46</v>
      </c>
      <c r="C158" t="s">
        <v>84</v>
      </c>
      <c r="D158" t="s">
        <v>188</v>
      </c>
      <c r="E158">
        <v>4599</v>
      </c>
      <c r="F158">
        <v>22012016</v>
      </c>
      <c r="G158">
        <v>3460</v>
      </c>
      <c r="H158" t="s">
        <v>46</v>
      </c>
      <c r="I158" s="2">
        <v>56.21</v>
      </c>
      <c r="J158" s="2">
        <v>0</v>
      </c>
      <c r="K158" s="2">
        <v>8397</v>
      </c>
      <c r="L158" s="2">
        <v>56.21</v>
      </c>
    </row>
    <row r="159" spans="1:12" hidden="1" x14ac:dyDescent="0.35">
      <c r="A159" s="1">
        <v>421207000013</v>
      </c>
      <c r="B159" t="s">
        <v>46</v>
      </c>
      <c r="C159" t="s">
        <v>84</v>
      </c>
      <c r="D159" t="s">
        <v>188</v>
      </c>
      <c r="E159">
        <v>4599</v>
      </c>
      <c r="F159">
        <v>22012016</v>
      </c>
      <c r="G159">
        <v>3460</v>
      </c>
      <c r="H159" t="s">
        <v>46</v>
      </c>
      <c r="I159" s="2">
        <v>9.3699999999999992</v>
      </c>
      <c r="J159" s="2">
        <v>0</v>
      </c>
      <c r="K159" s="2">
        <v>8406.3700000000008</v>
      </c>
      <c r="L159" s="2">
        <v>9.3699999999999992</v>
      </c>
    </row>
    <row r="160" spans="1:12" hidden="1" x14ac:dyDescent="0.35">
      <c r="A160" s="1">
        <v>421207000013</v>
      </c>
      <c r="B160" t="s">
        <v>46</v>
      </c>
      <c r="C160" t="s">
        <v>84</v>
      </c>
      <c r="D160" t="s">
        <v>188</v>
      </c>
      <c r="E160">
        <v>4599</v>
      </c>
      <c r="F160">
        <v>22012016</v>
      </c>
      <c r="G160">
        <v>3460</v>
      </c>
      <c r="H160" t="s">
        <v>46</v>
      </c>
      <c r="I160" s="2">
        <v>46.84</v>
      </c>
      <c r="J160" s="2">
        <v>0</v>
      </c>
      <c r="K160" s="2">
        <v>8453.2099999999991</v>
      </c>
      <c r="L160" s="2">
        <v>46.84</v>
      </c>
    </row>
    <row r="161" spans="1:12" hidden="1" x14ac:dyDescent="0.35">
      <c r="A161" s="1">
        <v>421207000013</v>
      </c>
      <c r="B161" t="s">
        <v>46</v>
      </c>
      <c r="C161" t="s">
        <v>84</v>
      </c>
      <c r="D161" t="s">
        <v>188</v>
      </c>
      <c r="E161">
        <v>4599</v>
      </c>
      <c r="F161">
        <v>22012016</v>
      </c>
      <c r="G161">
        <v>3460</v>
      </c>
      <c r="H161" t="s">
        <v>46</v>
      </c>
      <c r="I161" s="2">
        <v>9.3699999999999992</v>
      </c>
      <c r="J161" s="2">
        <v>0</v>
      </c>
      <c r="K161" s="2">
        <v>8462.58</v>
      </c>
      <c r="L161" s="2">
        <v>9.3699999999999992</v>
      </c>
    </row>
    <row r="162" spans="1:12" hidden="1" x14ac:dyDescent="0.35">
      <c r="A162" s="1">
        <v>421207000013</v>
      </c>
      <c r="B162" t="s">
        <v>46</v>
      </c>
      <c r="C162" t="s">
        <v>84</v>
      </c>
      <c r="D162" t="s">
        <v>188</v>
      </c>
      <c r="E162">
        <v>4599</v>
      </c>
      <c r="F162">
        <v>22012016</v>
      </c>
      <c r="G162">
        <v>3460</v>
      </c>
      <c r="H162" t="s">
        <v>46</v>
      </c>
      <c r="I162" s="2">
        <v>46.84</v>
      </c>
      <c r="J162" s="2">
        <v>0</v>
      </c>
      <c r="K162" s="2">
        <v>8509.42</v>
      </c>
      <c r="L162" s="2">
        <v>46.84</v>
      </c>
    </row>
    <row r="163" spans="1:12" hidden="1" x14ac:dyDescent="0.35">
      <c r="A163" s="1">
        <v>421207000013</v>
      </c>
      <c r="B163" t="s">
        <v>46</v>
      </c>
      <c r="C163" t="s">
        <v>84</v>
      </c>
      <c r="D163" t="s">
        <v>188</v>
      </c>
      <c r="E163">
        <v>4599</v>
      </c>
      <c r="F163">
        <v>22012016</v>
      </c>
      <c r="G163">
        <v>3460</v>
      </c>
      <c r="H163" t="s">
        <v>46</v>
      </c>
      <c r="I163" s="2">
        <v>37.47</v>
      </c>
      <c r="J163" s="2">
        <v>0</v>
      </c>
      <c r="K163" s="2">
        <v>8546.89</v>
      </c>
      <c r="L163" s="2">
        <v>37.47</v>
      </c>
    </row>
    <row r="164" spans="1:12" hidden="1" x14ac:dyDescent="0.35">
      <c r="A164" s="1">
        <v>421207000013</v>
      </c>
      <c r="B164" t="s">
        <v>46</v>
      </c>
      <c r="C164" t="s">
        <v>84</v>
      </c>
      <c r="D164" t="s">
        <v>188</v>
      </c>
      <c r="E164">
        <v>4599</v>
      </c>
      <c r="F164">
        <v>22012016</v>
      </c>
      <c r="G164">
        <v>3460</v>
      </c>
      <c r="H164" t="s">
        <v>46</v>
      </c>
      <c r="I164" s="2">
        <v>9.3000000000000007</v>
      </c>
      <c r="J164" s="2">
        <v>0</v>
      </c>
      <c r="K164" s="2">
        <v>8556.19</v>
      </c>
      <c r="L164" s="2">
        <v>9.3000000000000007</v>
      </c>
    </row>
    <row r="165" spans="1:12" hidden="1" x14ac:dyDescent="0.35">
      <c r="A165" s="1">
        <v>421207000013</v>
      </c>
      <c r="B165" t="s">
        <v>46</v>
      </c>
      <c r="C165" t="s">
        <v>84</v>
      </c>
      <c r="D165" t="s">
        <v>188</v>
      </c>
      <c r="E165">
        <v>4599</v>
      </c>
      <c r="F165">
        <v>22012016</v>
      </c>
      <c r="G165">
        <v>3460</v>
      </c>
      <c r="H165" t="s">
        <v>46</v>
      </c>
      <c r="I165" s="2">
        <v>5409.66</v>
      </c>
      <c r="J165" s="2">
        <v>0</v>
      </c>
      <c r="K165" s="2">
        <v>13965.85</v>
      </c>
      <c r="L165" s="2">
        <v>5409.66</v>
      </c>
    </row>
    <row r="166" spans="1:12" hidden="1" x14ac:dyDescent="0.35">
      <c r="A166" s="1">
        <v>421207000013</v>
      </c>
      <c r="B166" t="s">
        <v>46</v>
      </c>
      <c r="C166" t="s">
        <v>84</v>
      </c>
      <c r="D166" t="s">
        <v>188</v>
      </c>
      <c r="E166">
        <v>4599</v>
      </c>
      <c r="F166">
        <v>22012016</v>
      </c>
      <c r="G166">
        <v>3460</v>
      </c>
      <c r="H166" t="s">
        <v>46</v>
      </c>
      <c r="I166" s="2">
        <v>2164.39</v>
      </c>
      <c r="J166" s="2">
        <v>0</v>
      </c>
      <c r="K166" s="2">
        <v>16130.24</v>
      </c>
      <c r="L166" s="2">
        <v>2164.39</v>
      </c>
    </row>
    <row r="167" spans="1:12" hidden="1" x14ac:dyDescent="0.35">
      <c r="A167" s="1">
        <v>421207000013</v>
      </c>
      <c r="B167" t="s">
        <v>46</v>
      </c>
      <c r="C167" t="s">
        <v>84</v>
      </c>
      <c r="D167" t="s">
        <v>188</v>
      </c>
      <c r="E167">
        <v>4599</v>
      </c>
      <c r="F167">
        <v>22012016</v>
      </c>
      <c r="G167">
        <v>3460</v>
      </c>
      <c r="H167" t="s">
        <v>46</v>
      </c>
      <c r="I167" s="2">
        <v>1874.82</v>
      </c>
      <c r="J167" s="2">
        <v>0</v>
      </c>
      <c r="K167" s="2">
        <v>18005.060000000001</v>
      </c>
      <c r="L167" s="2">
        <v>1874.82</v>
      </c>
    </row>
    <row r="168" spans="1:12" hidden="1" x14ac:dyDescent="0.35">
      <c r="A168" s="1">
        <v>421207000013</v>
      </c>
      <c r="B168" t="s">
        <v>46</v>
      </c>
      <c r="C168" t="s">
        <v>84</v>
      </c>
      <c r="D168" t="s">
        <v>188</v>
      </c>
      <c r="E168">
        <v>4599</v>
      </c>
      <c r="F168">
        <v>22012016</v>
      </c>
      <c r="G168">
        <v>3460</v>
      </c>
      <c r="H168" t="s">
        <v>46</v>
      </c>
      <c r="I168" s="2">
        <v>756.62</v>
      </c>
      <c r="J168" s="2">
        <v>0</v>
      </c>
      <c r="K168" s="2">
        <v>18761.68</v>
      </c>
      <c r="L168" s="2">
        <v>756.62</v>
      </c>
    </row>
    <row r="169" spans="1:12" hidden="1" x14ac:dyDescent="0.35">
      <c r="A169" s="1">
        <v>421207000013</v>
      </c>
      <c r="B169" t="s">
        <v>46</v>
      </c>
      <c r="C169" t="s">
        <v>84</v>
      </c>
      <c r="D169" t="s">
        <v>188</v>
      </c>
      <c r="E169">
        <v>4599</v>
      </c>
      <c r="F169">
        <v>22012016</v>
      </c>
      <c r="G169">
        <v>3460</v>
      </c>
      <c r="H169" t="s">
        <v>46</v>
      </c>
      <c r="I169" s="2">
        <v>238.93</v>
      </c>
      <c r="J169" s="2">
        <v>0</v>
      </c>
      <c r="K169" s="2">
        <v>19000.61</v>
      </c>
      <c r="L169" s="2">
        <v>238.93</v>
      </c>
    </row>
    <row r="170" spans="1:12" hidden="1" x14ac:dyDescent="0.35">
      <c r="A170" s="1">
        <v>421207000013</v>
      </c>
      <c r="B170" t="s">
        <v>46</v>
      </c>
      <c r="C170" t="s">
        <v>84</v>
      </c>
      <c r="D170" t="s">
        <v>189</v>
      </c>
      <c r="E170">
        <v>5526</v>
      </c>
      <c r="F170">
        <v>26012016</v>
      </c>
      <c r="G170">
        <v>4777</v>
      </c>
      <c r="H170" t="s">
        <v>190</v>
      </c>
      <c r="I170" s="2">
        <v>1638.74</v>
      </c>
      <c r="J170" s="2">
        <v>0</v>
      </c>
      <c r="K170" s="2">
        <v>20639.349999999999</v>
      </c>
      <c r="L170" s="2">
        <v>1638.74</v>
      </c>
    </row>
    <row r="171" spans="1:12" hidden="1" x14ac:dyDescent="0.35">
      <c r="A171" s="1">
        <v>421207000013</v>
      </c>
      <c r="B171" t="s">
        <v>46</v>
      </c>
      <c r="C171" t="s">
        <v>84</v>
      </c>
      <c r="D171" t="s">
        <v>189</v>
      </c>
      <c r="E171">
        <v>5526</v>
      </c>
      <c r="F171">
        <v>26012016</v>
      </c>
      <c r="G171">
        <v>4777</v>
      </c>
      <c r="H171" t="s">
        <v>190</v>
      </c>
      <c r="I171" s="2">
        <v>844.2</v>
      </c>
      <c r="J171" s="2">
        <v>0</v>
      </c>
      <c r="K171" s="2">
        <v>21483.55</v>
      </c>
      <c r="L171" s="2">
        <v>844.2</v>
      </c>
    </row>
    <row r="172" spans="1:12" hidden="1" x14ac:dyDescent="0.35">
      <c r="A172" s="1">
        <v>421207000013</v>
      </c>
      <c r="B172" t="s">
        <v>46</v>
      </c>
      <c r="C172" t="s">
        <v>84</v>
      </c>
      <c r="D172" t="s">
        <v>191</v>
      </c>
      <c r="E172">
        <v>5526</v>
      </c>
      <c r="F172">
        <v>26012016</v>
      </c>
      <c r="G172">
        <v>4777</v>
      </c>
      <c r="H172" t="s">
        <v>190</v>
      </c>
      <c r="I172" s="2">
        <v>2482.9299999999998</v>
      </c>
      <c r="J172" s="2">
        <v>0</v>
      </c>
      <c r="K172" s="2">
        <v>23966.48</v>
      </c>
      <c r="L172" s="2">
        <v>2482.9299999999998</v>
      </c>
    </row>
    <row r="173" spans="1:12" hidden="1" x14ac:dyDescent="0.35">
      <c r="A173" s="1">
        <v>421207000013</v>
      </c>
      <c r="B173" t="s">
        <v>46</v>
      </c>
      <c r="C173" t="s">
        <v>84</v>
      </c>
      <c r="D173" t="s">
        <v>192</v>
      </c>
      <c r="E173">
        <v>5526</v>
      </c>
      <c r="F173">
        <v>26012016</v>
      </c>
      <c r="G173">
        <v>4777</v>
      </c>
      <c r="H173" t="s">
        <v>193</v>
      </c>
      <c r="I173" s="2">
        <v>1589.08</v>
      </c>
      <c r="J173" s="2">
        <v>0</v>
      </c>
      <c r="K173" s="2">
        <v>25555.56</v>
      </c>
      <c r="L173" s="2">
        <v>1589.08</v>
      </c>
    </row>
    <row r="174" spans="1:12" hidden="1" x14ac:dyDescent="0.35">
      <c r="A174" s="1">
        <v>421207000013</v>
      </c>
      <c r="B174" t="s">
        <v>46</v>
      </c>
      <c r="C174" t="s">
        <v>84</v>
      </c>
      <c r="D174" t="s">
        <v>192</v>
      </c>
      <c r="E174">
        <v>5526</v>
      </c>
      <c r="F174">
        <v>26012016</v>
      </c>
      <c r="G174">
        <v>4777</v>
      </c>
      <c r="H174" t="s">
        <v>193</v>
      </c>
      <c r="I174" s="2">
        <v>203.6</v>
      </c>
      <c r="J174" s="2">
        <v>0</v>
      </c>
      <c r="K174" s="2">
        <v>25759.16</v>
      </c>
      <c r="L174" s="2">
        <v>203.6</v>
      </c>
    </row>
    <row r="175" spans="1:12" hidden="1" x14ac:dyDescent="0.35">
      <c r="A175" s="1">
        <v>421207000013</v>
      </c>
      <c r="B175" t="s">
        <v>46</v>
      </c>
      <c r="C175" t="s">
        <v>84</v>
      </c>
      <c r="D175" t="s">
        <v>192</v>
      </c>
      <c r="E175">
        <v>5526</v>
      </c>
      <c r="F175">
        <v>26012016</v>
      </c>
      <c r="G175">
        <v>4777</v>
      </c>
      <c r="H175" t="s">
        <v>193</v>
      </c>
      <c r="I175" s="2">
        <v>406.95</v>
      </c>
      <c r="J175" s="2">
        <v>0</v>
      </c>
      <c r="K175" s="2">
        <v>26166.11</v>
      </c>
      <c r="L175" s="2">
        <v>406.95</v>
      </c>
    </row>
    <row r="176" spans="1:12" hidden="1" x14ac:dyDescent="0.35">
      <c r="A176" s="1">
        <v>421207000013</v>
      </c>
      <c r="B176" t="s">
        <v>46</v>
      </c>
      <c r="C176" t="s">
        <v>84</v>
      </c>
      <c r="D176" t="s">
        <v>192</v>
      </c>
      <c r="E176">
        <v>5526</v>
      </c>
      <c r="F176">
        <v>26012016</v>
      </c>
      <c r="G176">
        <v>4777</v>
      </c>
      <c r="H176" t="s">
        <v>193</v>
      </c>
      <c r="I176" s="2">
        <v>81.44</v>
      </c>
      <c r="J176" s="2">
        <v>0</v>
      </c>
      <c r="K176" s="2">
        <v>26247.55</v>
      </c>
      <c r="L176" s="2">
        <v>81.44</v>
      </c>
    </row>
    <row r="177" spans="1:12" hidden="1" x14ac:dyDescent="0.35">
      <c r="A177" s="1">
        <v>421207000013</v>
      </c>
      <c r="B177" t="s">
        <v>46</v>
      </c>
      <c r="C177" t="s">
        <v>84</v>
      </c>
      <c r="D177" t="s">
        <v>192</v>
      </c>
      <c r="E177">
        <v>5526</v>
      </c>
      <c r="F177">
        <v>26012016</v>
      </c>
      <c r="G177">
        <v>4777</v>
      </c>
      <c r="H177" t="s">
        <v>193</v>
      </c>
      <c r="I177" s="2">
        <v>81.44</v>
      </c>
      <c r="J177" s="2">
        <v>0</v>
      </c>
      <c r="K177" s="2">
        <v>26328.99</v>
      </c>
      <c r="L177" s="2">
        <v>81.44</v>
      </c>
    </row>
    <row r="178" spans="1:12" hidden="1" x14ac:dyDescent="0.35">
      <c r="A178" s="1">
        <v>421207000013</v>
      </c>
      <c r="B178" t="s">
        <v>46</v>
      </c>
      <c r="C178" t="s">
        <v>84</v>
      </c>
      <c r="D178" t="s">
        <v>192</v>
      </c>
      <c r="E178">
        <v>5526</v>
      </c>
      <c r="F178">
        <v>26012016</v>
      </c>
      <c r="G178">
        <v>4777</v>
      </c>
      <c r="H178" t="s">
        <v>193</v>
      </c>
      <c r="I178" s="2">
        <v>120.43</v>
      </c>
      <c r="J178" s="2">
        <v>0</v>
      </c>
      <c r="K178" s="2">
        <v>26449.42</v>
      </c>
      <c r="L178" s="2">
        <v>120.43</v>
      </c>
    </row>
    <row r="179" spans="1:12" hidden="1" x14ac:dyDescent="0.35">
      <c r="A179" s="1">
        <v>421207000013</v>
      </c>
      <c r="B179" t="s">
        <v>46</v>
      </c>
      <c r="C179" t="s">
        <v>84</v>
      </c>
      <c r="D179" t="s">
        <v>194</v>
      </c>
      <c r="E179">
        <v>5950</v>
      </c>
      <c r="F179">
        <v>27012016</v>
      </c>
      <c r="G179">
        <v>5572</v>
      </c>
      <c r="H179" t="s">
        <v>69</v>
      </c>
      <c r="I179" s="2">
        <v>1241.47</v>
      </c>
      <c r="J179" s="2">
        <v>0</v>
      </c>
      <c r="K179" s="2">
        <v>27690.89</v>
      </c>
      <c r="L179" s="2">
        <v>1241.47</v>
      </c>
    </row>
    <row r="180" spans="1:12" hidden="1" x14ac:dyDescent="0.35">
      <c r="A180" s="1">
        <v>421207000013</v>
      </c>
      <c r="B180" t="s">
        <v>46</v>
      </c>
      <c r="C180" t="s">
        <v>84</v>
      </c>
      <c r="D180" t="s">
        <v>195</v>
      </c>
      <c r="E180">
        <v>5950</v>
      </c>
      <c r="F180">
        <v>27012016</v>
      </c>
      <c r="G180">
        <v>5572</v>
      </c>
      <c r="H180" t="s">
        <v>67</v>
      </c>
      <c r="I180" s="2">
        <v>3724.41</v>
      </c>
      <c r="J180" s="2">
        <v>0</v>
      </c>
      <c r="K180" s="2">
        <v>31415.3</v>
      </c>
      <c r="L180" s="2">
        <v>3724.41</v>
      </c>
    </row>
    <row r="181" spans="1:12" hidden="1" x14ac:dyDescent="0.35">
      <c r="A181" s="1">
        <v>421207000013</v>
      </c>
      <c r="B181" t="s">
        <v>46</v>
      </c>
      <c r="C181" t="s">
        <v>84</v>
      </c>
      <c r="D181" t="s">
        <v>196</v>
      </c>
      <c r="E181">
        <v>5950</v>
      </c>
      <c r="F181">
        <v>27012016</v>
      </c>
      <c r="G181">
        <v>5572</v>
      </c>
      <c r="H181" t="s">
        <v>61</v>
      </c>
      <c r="I181" s="2">
        <v>2482.94</v>
      </c>
      <c r="J181" s="2">
        <v>0</v>
      </c>
      <c r="K181" s="2">
        <v>33898.239999999998</v>
      </c>
      <c r="L181" s="2">
        <v>2482.94</v>
      </c>
    </row>
    <row r="182" spans="1:12" hidden="1" x14ac:dyDescent="0.35">
      <c r="A182" s="1">
        <v>421207000013</v>
      </c>
      <c r="B182" t="s">
        <v>46</v>
      </c>
      <c r="C182" t="s">
        <v>84</v>
      </c>
      <c r="D182" t="s">
        <v>197</v>
      </c>
      <c r="E182">
        <v>5950</v>
      </c>
      <c r="F182">
        <v>27012016</v>
      </c>
      <c r="G182">
        <v>5572</v>
      </c>
      <c r="H182" t="s">
        <v>65</v>
      </c>
      <c r="I182" s="2">
        <v>2482.94</v>
      </c>
      <c r="J182" s="2">
        <v>0</v>
      </c>
      <c r="K182" s="2">
        <v>36381.18</v>
      </c>
      <c r="L182" s="2">
        <v>2482.94</v>
      </c>
    </row>
    <row r="183" spans="1:12" hidden="1" x14ac:dyDescent="0.35">
      <c r="A183" s="1">
        <v>421207000013</v>
      </c>
      <c r="B183" t="s">
        <v>46</v>
      </c>
      <c r="C183" t="s">
        <v>84</v>
      </c>
      <c r="D183" t="s">
        <v>198</v>
      </c>
      <c r="E183">
        <v>5950</v>
      </c>
      <c r="F183">
        <v>27012016</v>
      </c>
      <c r="G183">
        <v>5572</v>
      </c>
      <c r="H183" t="s">
        <v>63</v>
      </c>
      <c r="I183" s="2">
        <v>2482.94</v>
      </c>
      <c r="J183" s="2">
        <v>0</v>
      </c>
      <c r="K183" s="2">
        <v>38864.120000000003</v>
      </c>
      <c r="L183" s="2">
        <v>2482.94</v>
      </c>
    </row>
    <row r="184" spans="1:12" hidden="1" x14ac:dyDescent="0.35">
      <c r="A184" s="1">
        <v>421207000013</v>
      </c>
      <c r="B184" t="s">
        <v>46</v>
      </c>
      <c r="C184" t="s">
        <v>84</v>
      </c>
      <c r="D184" t="s">
        <v>199</v>
      </c>
      <c r="E184">
        <v>5950</v>
      </c>
      <c r="F184">
        <v>27012016</v>
      </c>
      <c r="G184">
        <v>5572</v>
      </c>
      <c r="H184" t="s">
        <v>59</v>
      </c>
      <c r="I184" s="2">
        <v>2482.94</v>
      </c>
      <c r="J184" s="2">
        <v>0</v>
      </c>
      <c r="K184" s="2">
        <v>41347.06</v>
      </c>
      <c r="L184" s="2">
        <v>2482.94</v>
      </c>
    </row>
    <row r="185" spans="1:12" hidden="1" x14ac:dyDescent="0.35">
      <c r="A185" s="1">
        <v>421207000013</v>
      </c>
      <c r="B185" t="s">
        <v>46</v>
      </c>
      <c r="C185" t="s">
        <v>84</v>
      </c>
      <c r="D185" t="s">
        <v>200</v>
      </c>
      <c r="E185">
        <v>5950</v>
      </c>
      <c r="F185">
        <v>27012016</v>
      </c>
      <c r="G185">
        <v>5572</v>
      </c>
      <c r="H185" t="s">
        <v>53</v>
      </c>
      <c r="I185" s="2">
        <v>4965.8</v>
      </c>
      <c r="J185" s="2">
        <v>0</v>
      </c>
      <c r="K185" s="2">
        <v>46312.86</v>
      </c>
      <c r="L185" s="2">
        <v>4965.8</v>
      </c>
    </row>
    <row r="186" spans="1:12" hidden="1" x14ac:dyDescent="0.35">
      <c r="A186" s="1">
        <v>421207000013</v>
      </c>
      <c r="B186" t="s">
        <v>46</v>
      </c>
      <c r="C186" t="s">
        <v>84</v>
      </c>
      <c r="D186" t="s">
        <v>201</v>
      </c>
      <c r="E186">
        <v>5950</v>
      </c>
      <c r="F186">
        <v>27012016</v>
      </c>
      <c r="G186">
        <v>5572</v>
      </c>
      <c r="H186" t="s">
        <v>53</v>
      </c>
      <c r="I186" s="2">
        <v>1241.47</v>
      </c>
      <c r="J186" s="2">
        <v>0</v>
      </c>
      <c r="K186" s="2">
        <v>47554.33</v>
      </c>
      <c r="L186" s="2">
        <v>1241.47</v>
      </c>
    </row>
    <row r="187" spans="1:12" hidden="1" x14ac:dyDescent="0.35">
      <c r="A187" s="1">
        <v>421207000013</v>
      </c>
      <c r="B187" t="s">
        <v>46</v>
      </c>
      <c r="C187" t="s">
        <v>84</v>
      </c>
      <c r="D187" t="s">
        <v>202</v>
      </c>
      <c r="E187">
        <v>5950</v>
      </c>
      <c r="F187">
        <v>27012016</v>
      </c>
      <c r="G187">
        <v>5572</v>
      </c>
      <c r="H187" t="s">
        <v>57</v>
      </c>
      <c r="I187" s="2">
        <v>2482.9299999999998</v>
      </c>
      <c r="J187" s="2">
        <v>0</v>
      </c>
      <c r="K187" s="2">
        <v>50037.26</v>
      </c>
      <c r="L187" s="2">
        <v>2482.9299999999998</v>
      </c>
    </row>
    <row r="188" spans="1:12" hidden="1" x14ac:dyDescent="0.35">
      <c r="A188" s="1">
        <v>421207000013</v>
      </c>
      <c r="B188" t="s">
        <v>46</v>
      </c>
      <c r="C188" t="s">
        <v>84</v>
      </c>
      <c r="D188" t="s">
        <v>203</v>
      </c>
      <c r="E188">
        <v>5950</v>
      </c>
      <c r="F188">
        <v>27012016</v>
      </c>
      <c r="G188">
        <v>5572</v>
      </c>
      <c r="H188" t="s">
        <v>51</v>
      </c>
      <c r="I188" s="2">
        <v>3724.41</v>
      </c>
      <c r="J188" s="2">
        <v>0</v>
      </c>
      <c r="K188" s="2">
        <v>53761.67</v>
      </c>
      <c r="L188" s="2">
        <v>3724.41</v>
      </c>
    </row>
    <row r="189" spans="1:12" hidden="1" x14ac:dyDescent="0.35">
      <c r="A189" s="1">
        <v>421207000013</v>
      </c>
      <c r="B189" t="s">
        <v>46</v>
      </c>
      <c r="C189" t="s">
        <v>84</v>
      </c>
      <c r="D189" t="s">
        <v>204</v>
      </c>
      <c r="E189">
        <v>5950</v>
      </c>
      <c r="F189">
        <v>27012016</v>
      </c>
      <c r="G189">
        <v>5572</v>
      </c>
      <c r="H189" t="s">
        <v>55</v>
      </c>
      <c r="I189" s="2">
        <v>2482.94</v>
      </c>
      <c r="J189" s="2">
        <v>0</v>
      </c>
      <c r="K189" s="2">
        <v>56244.61</v>
      </c>
      <c r="L189" s="2">
        <v>2482.94</v>
      </c>
    </row>
    <row r="190" spans="1:12" hidden="1" x14ac:dyDescent="0.35">
      <c r="A190" s="1">
        <v>421207000013</v>
      </c>
      <c r="B190" t="s">
        <v>46</v>
      </c>
      <c r="C190" t="s">
        <v>84</v>
      </c>
      <c r="D190" t="s">
        <v>205</v>
      </c>
      <c r="E190">
        <v>5950</v>
      </c>
      <c r="F190">
        <v>27012016</v>
      </c>
      <c r="G190">
        <v>5572</v>
      </c>
      <c r="H190" t="s">
        <v>73</v>
      </c>
      <c r="I190" s="2">
        <v>1338.47</v>
      </c>
      <c r="J190" s="2">
        <v>0</v>
      </c>
      <c r="K190" s="2">
        <v>57583.08</v>
      </c>
      <c r="L190" s="2">
        <v>1338.47</v>
      </c>
    </row>
    <row r="191" spans="1:12" hidden="1" x14ac:dyDescent="0.35">
      <c r="A191" s="1">
        <v>421207000013</v>
      </c>
      <c r="B191" t="s">
        <v>46</v>
      </c>
      <c r="C191" t="s">
        <v>84</v>
      </c>
      <c r="D191" t="s">
        <v>206</v>
      </c>
      <c r="E191">
        <v>5950</v>
      </c>
      <c r="F191">
        <v>27012016</v>
      </c>
      <c r="G191">
        <v>5572</v>
      </c>
      <c r="H191" t="s">
        <v>71</v>
      </c>
      <c r="I191" s="2">
        <v>2676.94</v>
      </c>
      <c r="J191" s="2">
        <v>0</v>
      </c>
      <c r="K191" s="2">
        <v>60260.02</v>
      </c>
      <c r="L191" s="2">
        <v>2676.94</v>
      </c>
    </row>
    <row r="192" spans="1:12" hidden="1" x14ac:dyDescent="0.35">
      <c r="A192" s="1">
        <v>421207000013</v>
      </c>
      <c r="B192" t="s">
        <v>46</v>
      </c>
      <c r="C192" t="s">
        <v>84</v>
      </c>
      <c r="D192" t="s">
        <v>207</v>
      </c>
      <c r="E192">
        <v>5950</v>
      </c>
      <c r="F192">
        <v>27012016</v>
      </c>
      <c r="G192">
        <v>5572</v>
      </c>
      <c r="H192" t="s">
        <v>75</v>
      </c>
      <c r="I192" s="2">
        <v>2548.71</v>
      </c>
      <c r="J192" s="2">
        <v>0</v>
      </c>
      <c r="K192" s="2">
        <v>62808.73</v>
      </c>
      <c r="L192" s="2">
        <v>2548.71</v>
      </c>
    </row>
    <row r="193" spans="1:12" hidden="1" x14ac:dyDescent="0.35">
      <c r="A193" s="1">
        <v>421207000013</v>
      </c>
      <c r="B193" t="s">
        <v>46</v>
      </c>
      <c r="C193" t="s">
        <v>84</v>
      </c>
      <c r="D193" t="s">
        <v>208</v>
      </c>
      <c r="E193">
        <v>5950</v>
      </c>
      <c r="F193">
        <v>27012016</v>
      </c>
      <c r="G193">
        <v>5572</v>
      </c>
      <c r="H193" t="s">
        <v>77</v>
      </c>
      <c r="I193" s="2">
        <v>4356.08</v>
      </c>
      <c r="J193" s="2">
        <v>0</v>
      </c>
      <c r="K193" s="2">
        <v>67164.81</v>
      </c>
      <c r="L193" s="2">
        <v>4356.08</v>
      </c>
    </row>
    <row r="194" spans="1:12" hidden="1" x14ac:dyDescent="0.35">
      <c r="A194" s="1">
        <v>421207000013</v>
      </c>
      <c r="B194" t="s">
        <v>46</v>
      </c>
      <c r="C194" t="s">
        <v>84</v>
      </c>
      <c r="D194" t="s">
        <v>209</v>
      </c>
      <c r="E194">
        <v>5950</v>
      </c>
      <c r="F194">
        <v>27012016</v>
      </c>
      <c r="G194">
        <v>5572</v>
      </c>
      <c r="H194" t="s">
        <v>210</v>
      </c>
      <c r="I194" s="2">
        <v>2704.83</v>
      </c>
      <c r="J194" s="2">
        <v>0</v>
      </c>
      <c r="K194" s="2">
        <v>69869.64</v>
      </c>
      <c r="L194" s="2">
        <v>2704.83</v>
      </c>
    </row>
    <row r="195" spans="1:12" hidden="1" x14ac:dyDescent="0.35">
      <c r="A195" s="1">
        <v>421207000013</v>
      </c>
      <c r="B195" t="s">
        <v>46</v>
      </c>
      <c r="C195" t="s">
        <v>84</v>
      </c>
      <c r="D195" t="s">
        <v>211</v>
      </c>
      <c r="E195">
        <v>5950</v>
      </c>
      <c r="F195">
        <v>27012016</v>
      </c>
      <c r="G195">
        <v>5572</v>
      </c>
      <c r="H195" t="s">
        <v>81</v>
      </c>
      <c r="I195" s="2">
        <v>2704.83</v>
      </c>
      <c r="J195" s="2">
        <v>0</v>
      </c>
      <c r="K195" s="2">
        <v>72574.47</v>
      </c>
      <c r="L195" s="2">
        <v>2704.83</v>
      </c>
    </row>
    <row r="196" spans="1:12" hidden="1" x14ac:dyDescent="0.35">
      <c r="A196" s="1">
        <v>421207000013</v>
      </c>
      <c r="B196" t="s">
        <v>46</v>
      </c>
      <c r="C196" t="s">
        <v>33</v>
      </c>
      <c r="D196" t="s">
        <v>212</v>
      </c>
      <c r="E196">
        <v>14405</v>
      </c>
      <c r="F196">
        <v>22022016</v>
      </c>
      <c r="G196">
        <v>11542</v>
      </c>
      <c r="H196" t="s">
        <v>210</v>
      </c>
      <c r="I196" s="2">
        <v>2756.31</v>
      </c>
      <c r="J196" s="2">
        <v>0</v>
      </c>
      <c r="K196" s="2">
        <v>75330.78</v>
      </c>
      <c r="L196" s="2">
        <v>2756.31</v>
      </c>
    </row>
    <row r="197" spans="1:12" hidden="1" x14ac:dyDescent="0.35">
      <c r="A197" s="1">
        <v>421207000013</v>
      </c>
      <c r="B197" t="s">
        <v>46</v>
      </c>
      <c r="C197" t="s">
        <v>33</v>
      </c>
      <c r="D197" t="s">
        <v>213</v>
      </c>
      <c r="E197">
        <v>14405</v>
      </c>
      <c r="F197">
        <v>22022016</v>
      </c>
      <c r="G197">
        <v>11542</v>
      </c>
      <c r="H197" t="s">
        <v>77</v>
      </c>
      <c r="I197" s="2">
        <v>4441.87</v>
      </c>
      <c r="J197" s="2">
        <v>0</v>
      </c>
      <c r="K197" s="2">
        <v>79772.649999999994</v>
      </c>
      <c r="L197" s="2">
        <v>4441.87</v>
      </c>
    </row>
    <row r="198" spans="1:12" hidden="1" x14ac:dyDescent="0.35">
      <c r="A198" s="1">
        <v>421207000013</v>
      </c>
      <c r="B198" t="s">
        <v>46</v>
      </c>
      <c r="C198" t="s">
        <v>33</v>
      </c>
      <c r="D198" t="s">
        <v>214</v>
      </c>
      <c r="E198">
        <v>14405</v>
      </c>
      <c r="F198">
        <v>22022016</v>
      </c>
      <c r="G198">
        <v>11542</v>
      </c>
      <c r="H198" t="s">
        <v>81</v>
      </c>
      <c r="I198" s="2">
        <v>2756.31</v>
      </c>
      <c r="J198" s="2">
        <v>0</v>
      </c>
      <c r="K198" s="2">
        <v>82528.960000000006</v>
      </c>
      <c r="L198" s="2">
        <v>2756.31</v>
      </c>
    </row>
    <row r="199" spans="1:12" hidden="1" x14ac:dyDescent="0.35">
      <c r="A199" s="1">
        <v>421207000013</v>
      </c>
      <c r="B199" t="s">
        <v>46</v>
      </c>
      <c r="C199" t="s">
        <v>33</v>
      </c>
      <c r="D199" t="s">
        <v>215</v>
      </c>
      <c r="E199">
        <v>14405</v>
      </c>
      <c r="F199">
        <v>22022016</v>
      </c>
      <c r="G199">
        <v>11542</v>
      </c>
      <c r="H199" t="s">
        <v>61</v>
      </c>
      <c r="I199" s="2">
        <v>2599.3000000000002</v>
      </c>
      <c r="J199" s="2">
        <v>0</v>
      </c>
      <c r="K199" s="2">
        <v>85128.26</v>
      </c>
      <c r="L199" s="2">
        <v>2599.3000000000002</v>
      </c>
    </row>
    <row r="200" spans="1:12" hidden="1" x14ac:dyDescent="0.35">
      <c r="A200" s="1">
        <v>421207000013</v>
      </c>
      <c r="B200" t="s">
        <v>46</v>
      </c>
      <c r="C200" t="s">
        <v>33</v>
      </c>
      <c r="D200" t="s">
        <v>216</v>
      </c>
      <c r="E200">
        <v>14405</v>
      </c>
      <c r="F200">
        <v>22022016</v>
      </c>
      <c r="G200">
        <v>11542</v>
      </c>
      <c r="H200" t="s">
        <v>67</v>
      </c>
      <c r="I200" s="2">
        <v>3898.95</v>
      </c>
      <c r="J200" s="2">
        <v>0</v>
      </c>
      <c r="K200" s="2">
        <v>89027.21</v>
      </c>
      <c r="L200" s="2">
        <v>3898.95</v>
      </c>
    </row>
    <row r="201" spans="1:12" hidden="1" x14ac:dyDescent="0.35">
      <c r="A201" s="1">
        <v>421207000013</v>
      </c>
      <c r="B201" t="s">
        <v>46</v>
      </c>
      <c r="C201" t="s">
        <v>33</v>
      </c>
      <c r="D201" t="s">
        <v>217</v>
      </c>
      <c r="E201">
        <v>14405</v>
      </c>
      <c r="F201">
        <v>22022016</v>
      </c>
      <c r="G201">
        <v>11542</v>
      </c>
      <c r="H201" t="s">
        <v>63</v>
      </c>
      <c r="I201" s="2">
        <v>2599.3000000000002</v>
      </c>
      <c r="J201" s="2">
        <v>0</v>
      </c>
      <c r="K201" s="2">
        <v>91626.51</v>
      </c>
      <c r="L201" s="2">
        <v>2599.3000000000002</v>
      </c>
    </row>
    <row r="202" spans="1:12" hidden="1" x14ac:dyDescent="0.35">
      <c r="A202" s="1">
        <v>421207000013</v>
      </c>
      <c r="B202" t="s">
        <v>46</v>
      </c>
      <c r="C202" t="s">
        <v>33</v>
      </c>
      <c r="D202" t="s">
        <v>218</v>
      </c>
      <c r="E202">
        <v>14405</v>
      </c>
      <c r="F202">
        <v>22022016</v>
      </c>
      <c r="G202">
        <v>11542</v>
      </c>
      <c r="H202" t="s">
        <v>69</v>
      </c>
      <c r="I202" s="2">
        <v>1299.6500000000001</v>
      </c>
      <c r="J202" s="2">
        <v>0</v>
      </c>
      <c r="K202" s="2">
        <v>92926.16</v>
      </c>
      <c r="L202" s="2">
        <v>1299.6500000000001</v>
      </c>
    </row>
    <row r="203" spans="1:12" hidden="1" x14ac:dyDescent="0.35">
      <c r="A203" s="1">
        <v>421207000013</v>
      </c>
      <c r="B203" t="s">
        <v>46</v>
      </c>
      <c r="C203" t="s">
        <v>33</v>
      </c>
      <c r="D203" t="s">
        <v>219</v>
      </c>
      <c r="E203">
        <v>14405</v>
      </c>
      <c r="F203">
        <v>22022016</v>
      </c>
      <c r="G203">
        <v>11542</v>
      </c>
      <c r="H203" t="s">
        <v>57</v>
      </c>
      <c r="I203" s="2">
        <v>2599.3000000000002</v>
      </c>
      <c r="J203" s="2">
        <v>0</v>
      </c>
      <c r="K203" s="2">
        <v>95525.46</v>
      </c>
      <c r="L203" s="2">
        <v>2599.3000000000002</v>
      </c>
    </row>
    <row r="204" spans="1:12" hidden="1" x14ac:dyDescent="0.35">
      <c r="A204" s="1">
        <v>421207000013</v>
      </c>
      <c r="B204" t="s">
        <v>46</v>
      </c>
      <c r="C204" t="s">
        <v>33</v>
      </c>
      <c r="D204" t="s">
        <v>220</v>
      </c>
      <c r="E204">
        <v>14405</v>
      </c>
      <c r="F204">
        <v>22022016</v>
      </c>
      <c r="G204">
        <v>11542</v>
      </c>
      <c r="H204" t="s">
        <v>51</v>
      </c>
      <c r="I204" s="2">
        <v>3898.95</v>
      </c>
      <c r="J204" s="2">
        <v>0</v>
      </c>
      <c r="K204" s="2">
        <v>99424.41</v>
      </c>
      <c r="L204" s="2">
        <v>3898.95</v>
      </c>
    </row>
    <row r="205" spans="1:12" hidden="1" x14ac:dyDescent="0.35">
      <c r="A205" s="1">
        <v>421207000013</v>
      </c>
      <c r="B205" t="s">
        <v>46</v>
      </c>
      <c r="C205" t="s">
        <v>33</v>
      </c>
      <c r="D205" t="s">
        <v>221</v>
      </c>
      <c r="E205">
        <v>14405</v>
      </c>
      <c r="F205">
        <v>22022016</v>
      </c>
      <c r="G205">
        <v>11542</v>
      </c>
      <c r="H205" t="s">
        <v>55</v>
      </c>
      <c r="I205" s="2">
        <v>2599.3000000000002</v>
      </c>
      <c r="J205" s="2">
        <v>0</v>
      </c>
      <c r="K205" s="2">
        <v>102023.71</v>
      </c>
      <c r="L205" s="2">
        <v>2599.3000000000002</v>
      </c>
    </row>
    <row r="206" spans="1:12" hidden="1" x14ac:dyDescent="0.35">
      <c r="A206" s="1">
        <v>421207000013</v>
      </c>
      <c r="B206" t="s">
        <v>46</v>
      </c>
      <c r="C206" t="s">
        <v>33</v>
      </c>
      <c r="D206" t="s">
        <v>222</v>
      </c>
      <c r="E206">
        <v>14405</v>
      </c>
      <c r="F206">
        <v>22022016</v>
      </c>
      <c r="G206">
        <v>11542</v>
      </c>
      <c r="H206" t="s">
        <v>53</v>
      </c>
      <c r="I206" s="2">
        <v>1299.6500000000001</v>
      </c>
      <c r="J206" s="2">
        <v>0</v>
      </c>
      <c r="K206" s="2">
        <v>103323.36</v>
      </c>
      <c r="L206" s="2">
        <v>1299.6500000000001</v>
      </c>
    </row>
    <row r="207" spans="1:12" hidden="1" x14ac:dyDescent="0.35">
      <c r="A207" s="1">
        <v>421207000013</v>
      </c>
      <c r="B207" t="s">
        <v>46</v>
      </c>
      <c r="C207" t="s">
        <v>33</v>
      </c>
      <c r="D207" t="s">
        <v>223</v>
      </c>
      <c r="E207">
        <v>14405</v>
      </c>
      <c r="F207">
        <v>22022016</v>
      </c>
      <c r="G207">
        <v>11542</v>
      </c>
      <c r="H207" t="s">
        <v>53</v>
      </c>
      <c r="I207" s="2">
        <v>5198.6000000000004</v>
      </c>
      <c r="J207" s="2">
        <v>0</v>
      </c>
      <c r="K207" s="2">
        <v>108521.96</v>
      </c>
      <c r="L207" s="2">
        <v>5198.6000000000004</v>
      </c>
    </row>
    <row r="208" spans="1:12" hidden="1" x14ac:dyDescent="0.35">
      <c r="A208" s="1">
        <v>421207000013</v>
      </c>
      <c r="B208" t="s">
        <v>46</v>
      </c>
      <c r="C208" t="s">
        <v>33</v>
      </c>
      <c r="D208" t="s">
        <v>224</v>
      </c>
      <c r="E208">
        <v>14405</v>
      </c>
      <c r="F208">
        <v>22022016</v>
      </c>
      <c r="G208">
        <v>11542</v>
      </c>
      <c r="H208" t="s">
        <v>65</v>
      </c>
      <c r="I208" s="2">
        <v>2599.3000000000002</v>
      </c>
      <c r="J208" s="2">
        <v>0</v>
      </c>
      <c r="K208" s="2">
        <v>111121.26</v>
      </c>
      <c r="L208" s="2">
        <v>2599.3000000000002</v>
      </c>
    </row>
    <row r="209" spans="1:12" hidden="1" x14ac:dyDescent="0.35">
      <c r="A209" s="1">
        <v>421207000013</v>
      </c>
      <c r="B209" t="s">
        <v>46</v>
      </c>
      <c r="C209" t="s">
        <v>33</v>
      </c>
      <c r="D209" t="s">
        <v>225</v>
      </c>
      <c r="E209">
        <v>14405</v>
      </c>
      <c r="F209">
        <v>22022016</v>
      </c>
      <c r="G209">
        <v>11542</v>
      </c>
      <c r="H209" t="s">
        <v>59</v>
      </c>
      <c r="I209" s="2">
        <v>2599.3000000000002</v>
      </c>
      <c r="J209" s="2">
        <v>0</v>
      </c>
      <c r="K209" s="2">
        <v>113720.56</v>
      </c>
      <c r="L209" s="2">
        <v>2599.3000000000002</v>
      </c>
    </row>
    <row r="210" spans="1:12" hidden="1" x14ac:dyDescent="0.35">
      <c r="A210" s="1">
        <v>421207000013</v>
      </c>
      <c r="B210" t="s">
        <v>46</v>
      </c>
      <c r="C210" t="s">
        <v>33</v>
      </c>
      <c r="D210" t="s">
        <v>226</v>
      </c>
      <c r="E210">
        <v>14405</v>
      </c>
      <c r="F210">
        <v>22022016</v>
      </c>
      <c r="G210">
        <v>11542</v>
      </c>
      <c r="H210" t="s">
        <v>75</v>
      </c>
      <c r="I210" s="2">
        <v>2635.09</v>
      </c>
      <c r="J210" s="2">
        <v>0</v>
      </c>
      <c r="K210" s="2">
        <v>116355.65</v>
      </c>
      <c r="L210" s="2">
        <v>2635.09</v>
      </c>
    </row>
    <row r="211" spans="1:12" hidden="1" x14ac:dyDescent="0.35">
      <c r="A211" s="1">
        <v>421207000013</v>
      </c>
      <c r="B211" t="s">
        <v>46</v>
      </c>
      <c r="C211" t="s">
        <v>33</v>
      </c>
      <c r="D211" t="s">
        <v>227</v>
      </c>
      <c r="E211">
        <v>14405</v>
      </c>
      <c r="F211">
        <v>22022016</v>
      </c>
      <c r="G211">
        <v>11542</v>
      </c>
      <c r="H211" t="s">
        <v>71</v>
      </c>
      <c r="I211" s="2">
        <v>2767.66</v>
      </c>
      <c r="J211" s="2">
        <v>0</v>
      </c>
      <c r="K211" s="2">
        <v>119123.31</v>
      </c>
      <c r="L211" s="2">
        <v>2767.66</v>
      </c>
    </row>
    <row r="212" spans="1:12" hidden="1" x14ac:dyDescent="0.35">
      <c r="A212" s="1">
        <v>421207000013</v>
      </c>
      <c r="B212" t="s">
        <v>46</v>
      </c>
      <c r="C212" t="s">
        <v>33</v>
      </c>
      <c r="D212" t="s">
        <v>228</v>
      </c>
      <c r="E212">
        <v>14405</v>
      </c>
      <c r="F212">
        <v>22022016</v>
      </c>
      <c r="G212">
        <v>11542</v>
      </c>
      <c r="H212" t="s">
        <v>73</v>
      </c>
      <c r="I212" s="2">
        <v>1383.83</v>
      </c>
      <c r="J212" s="2">
        <v>0</v>
      </c>
      <c r="K212" s="2">
        <v>120507.14</v>
      </c>
      <c r="L212" s="2">
        <v>1383.83</v>
      </c>
    </row>
    <row r="213" spans="1:12" hidden="1" x14ac:dyDescent="0.35">
      <c r="A213" s="1">
        <v>421207000013</v>
      </c>
      <c r="B213" t="s">
        <v>46</v>
      </c>
      <c r="C213" t="s">
        <v>33</v>
      </c>
      <c r="D213" t="s">
        <v>229</v>
      </c>
      <c r="E213">
        <v>14161</v>
      </c>
      <c r="F213">
        <v>25022016</v>
      </c>
      <c r="G213">
        <v>11511</v>
      </c>
      <c r="H213" t="s">
        <v>230</v>
      </c>
      <c r="I213" s="2">
        <v>4307.17</v>
      </c>
      <c r="J213" s="2">
        <v>0</v>
      </c>
      <c r="K213" s="2">
        <v>124814.31</v>
      </c>
      <c r="L213" s="2">
        <v>4307.17</v>
      </c>
    </row>
    <row r="214" spans="1:12" hidden="1" x14ac:dyDescent="0.35">
      <c r="A214" s="1">
        <v>421207000013</v>
      </c>
      <c r="B214" t="s">
        <v>46</v>
      </c>
      <c r="C214" t="s">
        <v>33</v>
      </c>
      <c r="D214" t="s">
        <v>229</v>
      </c>
      <c r="E214">
        <v>14161</v>
      </c>
      <c r="F214">
        <v>25022016</v>
      </c>
      <c r="G214">
        <v>11511</v>
      </c>
      <c r="H214" t="s">
        <v>49</v>
      </c>
      <c r="I214" s="2">
        <v>74.31</v>
      </c>
      <c r="J214" s="2">
        <v>0</v>
      </c>
      <c r="K214" s="2">
        <v>124888.62</v>
      </c>
      <c r="L214" s="2">
        <v>74.31</v>
      </c>
    </row>
    <row r="215" spans="1:12" hidden="1" x14ac:dyDescent="0.35">
      <c r="A215" s="1">
        <v>421207000013</v>
      </c>
      <c r="B215" t="s">
        <v>46</v>
      </c>
      <c r="C215" t="s">
        <v>33</v>
      </c>
      <c r="D215" t="s">
        <v>229</v>
      </c>
      <c r="E215">
        <v>14161</v>
      </c>
      <c r="F215">
        <v>25022016</v>
      </c>
      <c r="G215">
        <v>11511</v>
      </c>
      <c r="H215" t="s">
        <v>49</v>
      </c>
      <c r="I215" s="2">
        <v>49.54</v>
      </c>
      <c r="J215" s="2">
        <v>0</v>
      </c>
      <c r="K215" s="2">
        <v>124938.16</v>
      </c>
      <c r="L215" s="2">
        <v>49.54</v>
      </c>
    </row>
    <row r="216" spans="1:12" hidden="1" x14ac:dyDescent="0.35">
      <c r="A216" s="1">
        <v>421207000013</v>
      </c>
      <c r="B216" t="s">
        <v>46</v>
      </c>
      <c r="C216" t="s">
        <v>33</v>
      </c>
      <c r="D216" t="s">
        <v>229</v>
      </c>
      <c r="E216">
        <v>14161</v>
      </c>
      <c r="F216">
        <v>25022016</v>
      </c>
      <c r="G216">
        <v>11511</v>
      </c>
      <c r="H216" t="s">
        <v>49</v>
      </c>
      <c r="I216" s="2">
        <v>24.77</v>
      </c>
      <c r="J216" s="2">
        <v>0</v>
      </c>
      <c r="K216" s="2">
        <v>124962.93</v>
      </c>
      <c r="L216" s="2">
        <v>24.77</v>
      </c>
    </row>
    <row r="217" spans="1:12" hidden="1" x14ac:dyDescent="0.35">
      <c r="A217" s="1">
        <v>421207000013</v>
      </c>
      <c r="B217" t="s">
        <v>46</v>
      </c>
      <c r="C217" t="s">
        <v>33</v>
      </c>
      <c r="D217" t="s">
        <v>229</v>
      </c>
      <c r="E217">
        <v>14161</v>
      </c>
      <c r="F217">
        <v>25022016</v>
      </c>
      <c r="G217">
        <v>11511</v>
      </c>
      <c r="H217" t="s">
        <v>49</v>
      </c>
      <c r="I217" s="2">
        <v>24.77</v>
      </c>
      <c r="J217" s="2">
        <v>0</v>
      </c>
      <c r="K217" s="2">
        <v>124987.7</v>
      </c>
      <c r="L217" s="2">
        <v>24.77</v>
      </c>
    </row>
    <row r="218" spans="1:12" hidden="1" x14ac:dyDescent="0.35">
      <c r="A218" s="1">
        <v>421207000013</v>
      </c>
      <c r="B218" t="s">
        <v>46</v>
      </c>
      <c r="C218" t="s">
        <v>33</v>
      </c>
      <c r="D218" t="s">
        <v>229</v>
      </c>
      <c r="E218">
        <v>14161</v>
      </c>
      <c r="F218">
        <v>25022016</v>
      </c>
      <c r="G218">
        <v>11511</v>
      </c>
      <c r="H218" t="s">
        <v>49</v>
      </c>
      <c r="I218" s="2">
        <v>24.77</v>
      </c>
      <c r="J218" s="2">
        <v>0</v>
      </c>
      <c r="K218" s="2">
        <v>125012.47</v>
      </c>
      <c r="L218" s="2">
        <v>24.77</v>
      </c>
    </row>
    <row r="219" spans="1:12" hidden="1" x14ac:dyDescent="0.35">
      <c r="A219" s="1">
        <v>421207000013</v>
      </c>
      <c r="B219" t="s">
        <v>46</v>
      </c>
      <c r="C219" t="s">
        <v>33</v>
      </c>
      <c r="D219" t="s">
        <v>229</v>
      </c>
      <c r="E219">
        <v>14161</v>
      </c>
      <c r="F219">
        <v>25022016</v>
      </c>
      <c r="G219">
        <v>11511</v>
      </c>
      <c r="H219" t="s">
        <v>49</v>
      </c>
      <c r="I219" s="2">
        <v>24.77</v>
      </c>
      <c r="J219" s="2">
        <v>0</v>
      </c>
      <c r="K219" s="2">
        <v>125037.24</v>
      </c>
      <c r="L219" s="2">
        <v>24.77</v>
      </c>
    </row>
    <row r="220" spans="1:12" hidden="1" x14ac:dyDescent="0.35">
      <c r="A220" s="1">
        <v>421207000013</v>
      </c>
      <c r="B220" t="s">
        <v>46</v>
      </c>
      <c r="C220" t="s">
        <v>33</v>
      </c>
      <c r="D220" t="s">
        <v>229</v>
      </c>
      <c r="E220">
        <v>14161</v>
      </c>
      <c r="F220">
        <v>25022016</v>
      </c>
      <c r="G220">
        <v>11511</v>
      </c>
      <c r="H220" t="s">
        <v>49</v>
      </c>
      <c r="I220" s="2">
        <v>24.77</v>
      </c>
      <c r="J220" s="2">
        <v>0</v>
      </c>
      <c r="K220" s="2">
        <v>125062.01</v>
      </c>
      <c r="L220" s="2">
        <v>24.77</v>
      </c>
    </row>
    <row r="221" spans="1:12" hidden="1" x14ac:dyDescent="0.35">
      <c r="A221" s="1">
        <v>421207000013</v>
      </c>
      <c r="B221" t="s">
        <v>46</v>
      </c>
      <c r="C221" t="s">
        <v>33</v>
      </c>
      <c r="D221" t="s">
        <v>229</v>
      </c>
      <c r="E221">
        <v>14161</v>
      </c>
      <c r="F221">
        <v>25022016</v>
      </c>
      <c r="G221">
        <v>11511</v>
      </c>
      <c r="H221" t="s">
        <v>49</v>
      </c>
      <c r="I221" s="2">
        <v>99.08</v>
      </c>
      <c r="J221" s="2">
        <v>0</v>
      </c>
      <c r="K221" s="2">
        <v>125161.09</v>
      </c>
      <c r="L221" s="2">
        <v>99.08</v>
      </c>
    </row>
    <row r="222" spans="1:12" hidden="1" x14ac:dyDescent="0.35">
      <c r="A222" s="1">
        <v>421207000013</v>
      </c>
      <c r="B222" t="s">
        <v>46</v>
      </c>
      <c r="C222" t="s">
        <v>33</v>
      </c>
      <c r="D222" t="s">
        <v>229</v>
      </c>
      <c r="E222">
        <v>14161</v>
      </c>
      <c r="F222">
        <v>25022016</v>
      </c>
      <c r="G222">
        <v>11511</v>
      </c>
      <c r="H222" t="s">
        <v>49</v>
      </c>
      <c r="I222" s="2">
        <v>49.54</v>
      </c>
      <c r="J222" s="2">
        <v>0</v>
      </c>
      <c r="K222" s="2">
        <v>125210.63</v>
      </c>
      <c r="L222" s="2">
        <v>49.54</v>
      </c>
    </row>
    <row r="223" spans="1:12" hidden="1" x14ac:dyDescent="0.35">
      <c r="A223" s="1">
        <v>421207000013</v>
      </c>
      <c r="B223" t="s">
        <v>46</v>
      </c>
      <c r="C223" t="s">
        <v>33</v>
      </c>
      <c r="D223" t="s">
        <v>229</v>
      </c>
      <c r="E223">
        <v>14161</v>
      </c>
      <c r="F223">
        <v>25022016</v>
      </c>
      <c r="G223">
        <v>11511</v>
      </c>
      <c r="H223" t="s">
        <v>49</v>
      </c>
      <c r="I223" s="2">
        <v>24.77</v>
      </c>
      <c r="J223" s="2">
        <v>0</v>
      </c>
      <c r="K223" s="2">
        <v>125235.4</v>
      </c>
      <c r="L223" s="2">
        <v>24.77</v>
      </c>
    </row>
    <row r="224" spans="1:12" hidden="1" x14ac:dyDescent="0.35">
      <c r="A224" s="1">
        <v>421207000013</v>
      </c>
      <c r="B224" t="s">
        <v>46</v>
      </c>
      <c r="C224" t="s">
        <v>33</v>
      </c>
      <c r="D224" t="s">
        <v>229</v>
      </c>
      <c r="E224">
        <v>14161</v>
      </c>
      <c r="F224">
        <v>25022016</v>
      </c>
      <c r="G224">
        <v>11511</v>
      </c>
      <c r="H224" t="s">
        <v>49</v>
      </c>
      <c r="I224" s="2">
        <v>74.31</v>
      </c>
      <c r="J224" s="2">
        <v>0</v>
      </c>
      <c r="K224" s="2">
        <v>125309.71</v>
      </c>
      <c r="L224" s="2">
        <v>74.31</v>
      </c>
    </row>
    <row r="225" spans="1:12" hidden="1" x14ac:dyDescent="0.35">
      <c r="A225" s="1">
        <v>421207000013</v>
      </c>
      <c r="B225" t="s">
        <v>46</v>
      </c>
      <c r="C225" t="s">
        <v>33</v>
      </c>
      <c r="D225" t="s">
        <v>229</v>
      </c>
      <c r="E225">
        <v>14161</v>
      </c>
      <c r="F225">
        <v>25022016</v>
      </c>
      <c r="G225">
        <v>11511</v>
      </c>
      <c r="H225" t="s">
        <v>49</v>
      </c>
      <c r="I225" s="2">
        <v>49.54</v>
      </c>
      <c r="J225" s="2">
        <v>0</v>
      </c>
      <c r="K225" s="2">
        <v>125359.25</v>
      </c>
      <c r="L225" s="2">
        <v>49.54</v>
      </c>
    </row>
    <row r="226" spans="1:12" hidden="1" x14ac:dyDescent="0.35">
      <c r="A226" s="1">
        <v>421207000013</v>
      </c>
      <c r="B226" t="s">
        <v>46</v>
      </c>
      <c r="C226" t="s">
        <v>33</v>
      </c>
      <c r="D226" t="s">
        <v>229</v>
      </c>
      <c r="E226">
        <v>14161</v>
      </c>
      <c r="F226">
        <v>25022016</v>
      </c>
      <c r="G226">
        <v>11511</v>
      </c>
      <c r="H226" t="s">
        <v>49</v>
      </c>
      <c r="I226" s="2">
        <v>148.61000000000001</v>
      </c>
      <c r="J226" s="2">
        <v>0</v>
      </c>
      <c r="K226" s="2">
        <v>125507.86</v>
      </c>
      <c r="L226" s="2">
        <v>148.61000000000001</v>
      </c>
    </row>
    <row r="227" spans="1:12" hidden="1" x14ac:dyDescent="0.35">
      <c r="A227" s="1">
        <v>421207000013</v>
      </c>
      <c r="B227" t="s">
        <v>46</v>
      </c>
      <c r="C227" t="s">
        <v>33</v>
      </c>
      <c r="D227" t="s">
        <v>229</v>
      </c>
      <c r="E227">
        <v>14161</v>
      </c>
      <c r="F227">
        <v>25022016</v>
      </c>
      <c r="G227">
        <v>11511</v>
      </c>
      <c r="H227" t="s">
        <v>49</v>
      </c>
      <c r="I227" s="2">
        <v>24.77</v>
      </c>
      <c r="J227" s="2">
        <v>0</v>
      </c>
      <c r="K227" s="2">
        <v>125532.63</v>
      </c>
      <c r="L227" s="2">
        <v>24.77</v>
      </c>
    </row>
    <row r="228" spans="1:12" hidden="1" x14ac:dyDescent="0.35">
      <c r="A228" s="1">
        <v>421207000013</v>
      </c>
      <c r="B228" t="s">
        <v>46</v>
      </c>
      <c r="C228" t="s">
        <v>33</v>
      </c>
      <c r="D228" t="s">
        <v>229</v>
      </c>
      <c r="E228">
        <v>14161</v>
      </c>
      <c r="F228">
        <v>25022016</v>
      </c>
      <c r="G228">
        <v>11511</v>
      </c>
      <c r="H228" t="s">
        <v>49</v>
      </c>
      <c r="I228" s="2">
        <v>74.31</v>
      </c>
      <c r="J228" s="2">
        <v>0</v>
      </c>
      <c r="K228" s="2">
        <v>125606.94</v>
      </c>
      <c r="L228" s="2">
        <v>74.31</v>
      </c>
    </row>
    <row r="229" spans="1:12" hidden="1" x14ac:dyDescent="0.35">
      <c r="A229" s="1">
        <v>421207000013</v>
      </c>
      <c r="B229" t="s">
        <v>46</v>
      </c>
      <c r="C229" t="s">
        <v>33</v>
      </c>
      <c r="D229" t="s">
        <v>229</v>
      </c>
      <c r="E229">
        <v>14161</v>
      </c>
      <c r="F229">
        <v>25022016</v>
      </c>
      <c r="G229">
        <v>11511</v>
      </c>
      <c r="H229" t="s">
        <v>49</v>
      </c>
      <c r="I229" s="2">
        <v>24.77</v>
      </c>
      <c r="J229" s="2">
        <v>0</v>
      </c>
      <c r="K229" s="2">
        <v>125631.71</v>
      </c>
      <c r="L229" s="2">
        <v>24.77</v>
      </c>
    </row>
    <row r="230" spans="1:12" hidden="1" x14ac:dyDescent="0.35">
      <c r="A230" s="1">
        <v>421207000013</v>
      </c>
      <c r="B230" t="s">
        <v>46</v>
      </c>
      <c r="C230" t="s">
        <v>33</v>
      </c>
      <c r="D230" t="s">
        <v>229</v>
      </c>
      <c r="E230">
        <v>14161</v>
      </c>
      <c r="F230">
        <v>25022016</v>
      </c>
      <c r="G230">
        <v>11511</v>
      </c>
      <c r="H230" t="s">
        <v>49</v>
      </c>
      <c r="I230" s="2">
        <v>74.31</v>
      </c>
      <c r="J230" s="2">
        <v>0</v>
      </c>
      <c r="K230" s="2">
        <v>125706.02</v>
      </c>
      <c r="L230" s="2">
        <v>74.31</v>
      </c>
    </row>
    <row r="231" spans="1:12" hidden="1" x14ac:dyDescent="0.35">
      <c r="A231" s="1">
        <v>421207000013</v>
      </c>
      <c r="B231" t="s">
        <v>46</v>
      </c>
      <c r="C231" t="s">
        <v>33</v>
      </c>
      <c r="D231" t="s">
        <v>229</v>
      </c>
      <c r="E231">
        <v>14161</v>
      </c>
      <c r="F231">
        <v>25022016</v>
      </c>
      <c r="G231">
        <v>11511</v>
      </c>
      <c r="H231" t="s">
        <v>49</v>
      </c>
      <c r="I231" s="2">
        <v>99.08</v>
      </c>
      <c r="J231" s="2">
        <v>0</v>
      </c>
      <c r="K231" s="2">
        <v>125805.1</v>
      </c>
      <c r="L231" s="2">
        <v>99.08</v>
      </c>
    </row>
    <row r="232" spans="1:12" hidden="1" x14ac:dyDescent="0.35">
      <c r="A232" s="1">
        <v>421207000013</v>
      </c>
      <c r="B232" t="s">
        <v>46</v>
      </c>
      <c r="C232" t="s">
        <v>33</v>
      </c>
      <c r="D232" t="s">
        <v>229</v>
      </c>
      <c r="E232">
        <v>14161</v>
      </c>
      <c r="F232">
        <v>25022016</v>
      </c>
      <c r="G232">
        <v>11511</v>
      </c>
      <c r="H232" t="s">
        <v>49</v>
      </c>
      <c r="I232" s="2">
        <v>114.97</v>
      </c>
      <c r="J232" s="2">
        <v>0</v>
      </c>
      <c r="K232" s="2">
        <v>125920.07</v>
      </c>
      <c r="L232" s="2">
        <v>114.97</v>
      </c>
    </row>
    <row r="233" spans="1:12" hidden="1" x14ac:dyDescent="0.35">
      <c r="A233" s="1">
        <v>421207000013</v>
      </c>
      <c r="B233" t="s">
        <v>46</v>
      </c>
      <c r="C233" t="s">
        <v>33</v>
      </c>
      <c r="D233" t="s">
        <v>229</v>
      </c>
      <c r="E233">
        <v>14161</v>
      </c>
      <c r="F233">
        <v>25022016</v>
      </c>
      <c r="G233">
        <v>11511</v>
      </c>
      <c r="H233" t="s">
        <v>49</v>
      </c>
      <c r="I233" s="2">
        <v>153.30000000000001</v>
      </c>
      <c r="J233" s="2">
        <v>0</v>
      </c>
      <c r="K233" s="2">
        <v>126073.37</v>
      </c>
      <c r="L233" s="2">
        <v>153.30000000000001</v>
      </c>
    </row>
    <row r="234" spans="1:12" hidden="1" x14ac:dyDescent="0.35">
      <c r="A234" s="1">
        <v>421207000013</v>
      </c>
      <c r="B234" t="s">
        <v>46</v>
      </c>
      <c r="C234" t="s">
        <v>33</v>
      </c>
      <c r="D234" t="s">
        <v>229</v>
      </c>
      <c r="E234">
        <v>14161</v>
      </c>
      <c r="F234">
        <v>25022016</v>
      </c>
      <c r="G234">
        <v>11511</v>
      </c>
      <c r="H234" t="s">
        <v>49</v>
      </c>
      <c r="I234" s="2">
        <v>134.13</v>
      </c>
      <c r="J234" s="2">
        <v>0</v>
      </c>
      <c r="K234" s="2">
        <v>126207.5</v>
      </c>
      <c r="L234" s="2">
        <v>134.13</v>
      </c>
    </row>
    <row r="235" spans="1:12" hidden="1" x14ac:dyDescent="0.35">
      <c r="A235" s="1">
        <v>421207000013</v>
      </c>
      <c r="B235" t="s">
        <v>46</v>
      </c>
      <c r="C235" t="s">
        <v>33</v>
      </c>
      <c r="D235" t="s">
        <v>229</v>
      </c>
      <c r="E235">
        <v>14161</v>
      </c>
      <c r="F235">
        <v>25022016</v>
      </c>
      <c r="G235">
        <v>11511</v>
      </c>
      <c r="H235" t="s">
        <v>49</v>
      </c>
      <c r="I235" s="2">
        <v>153.30000000000001</v>
      </c>
      <c r="J235" s="2">
        <v>0</v>
      </c>
      <c r="K235" s="2">
        <v>126360.8</v>
      </c>
      <c r="L235" s="2">
        <v>153.30000000000001</v>
      </c>
    </row>
    <row r="236" spans="1:12" hidden="1" x14ac:dyDescent="0.35">
      <c r="A236" s="1">
        <v>421207000013</v>
      </c>
      <c r="B236" t="s">
        <v>46</v>
      </c>
      <c r="C236" t="s">
        <v>33</v>
      </c>
      <c r="D236" t="s">
        <v>229</v>
      </c>
      <c r="E236">
        <v>14161</v>
      </c>
      <c r="F236">
        <v>25022016</v>
      </c>
      <c r="G236">
        <v>11511</v>
      </c>
      <c r="H236" t="s">
        <v>49</v>
      </c>
      <c r="I236" s="2">
        <v>134.13</v>
      </c>
      <c r="J236" s="2">
        <v>0</v>
      </c>
      <c r="K236" s="2">
        <v>126494.93</v>
      </c>
      <c r="L236" s="2">
        <v>134.13</v>
      </c>
    </row>
    <row r="237" spans="1:12" hidden="1" x14ac:dyDescent="0.35">
      <c r="A237" s="1">
        <v>421207000013</v>
      </c>
      <c r="B237" t="s">
        <v>46</v>
      </c>
      <c r="C237" t="s">
        <v>33</v>
      </c>
      <c r="D237" t="s">
        <v>229</v>
      </c>
      <c r="E237">
        <v>14161</v>
      </c>
      <c r="F237">
        <v>25022016</v>
      </c>
      <c r="G237">
        <v>11511</v>
      </c>
      <c r="H237" t="s">
        <v>49</v>
      </c>
      <c r="I237" s="2">
        <v>76.650000000000006</v>
      </c>
      <c r="J237" s="2">
        <v>0</v>
      </c>
      <c r="K237" s="2">
        <v>126571.58</v>
      </c>
      <c r="L237" s="2">
        <v>76.650000000000006</v>
      </c>
    </row>
    <row r="238" spans="1:12" hidden="1" x14ac:dyDescent="0.35">
      <c r="A238" s="1">
        <v>421207000013</v>
      </c>
      <c r="B238" t="s">
        <v>46</v>
      </c>
      <c r="C238" t="s">
        <v>33</v>
      </c>
      <c r="D238" t="s">
        <v>229</v>
      </c>
      <c r="E238">
        <v>14161</v>
      </c>
      <c r="F238">
        <v>25022016</v>
      </c>
      <c r="G238">
        <v>11511</v>
      </c>
      <c r="H238" t="s">
        <v>49</v>
      </c>
      <c r="I238" s="2">
        <v>95.81</v>
      </c>
      <c r="J238" s="2">
        <v>0</v>
      </c>
      <c r="K238" s="2">
        <v>126667.39</v>
      </c>
      <c r="L238" s="2">
        <v>95.81</v>
      </c>
    </row>
    <row r="239" spans="1:12" hidden="1" x14ac:dyDescent="0.35">
      <c r="A239" s="1">
        <v>421207000013</v>
      </c>
      <c r="B239" t="s">
        <v>46</v>
      </c>
      <c r="C239" t="s">
        <v>33</v>
      </c>
      <c r="D239" t="s">
        <v>229</v>
      </c>
      <c r="E239">
        <v>14161</v>
      </c>
      <c r="F239">
        <v>25022016</v>
      </c>
      <c r="G239">
        <v>11511</v>
      </c>
      <c r="H239" t="s">
        <v>49</v>
      </c>
      <c r="I239" s="2">
        <v>134.13</v>
      </c>
      <c r="J239" s="2">
        <v>0</v>
      </c>
      <c r="K239" s="2">
        <v>126801.52</v>
      </c>
      <c r="L239" s="2">
        <v>134.13</v>
      </c>
    </row>
    <row r="240" spans="1:12" hidden="1" x14ac:dyDescent="0.35">
      <c r="A240" s="1">
        <v>421207000013</v>
      </c>
      <c r="B240" t="s">
        <v>46</v>
      </c>
      <c r="C240" t="s">
        <v>33</v>
      </c>
      <c r="D240" t="s">
        <v>229</v>
      </c>
      <c r="E240">
        <v>14161</v>
      </c>
      <c r="F240">
        <v>25022016</v>
      </c>
      <c r="G240">
        <v>11511</v>
      </c>
      <c r="H240" t="s">
        <v>49</v>
      </c>
      <c r="I240" s="2">
        <v>172.46</v>
      </c>
      <c r="J240" s="2">
        <v>0</v>
      </c>
      <c r="K240" s="2">
        <v>126973.98</v>
      </c>
      <c r="L240" s="2">
        <v>172.46</v>
      </c>
    </row>
    <row r="241" spans="1:12" hidden="1" x14ac:dyDescent="0.35">
      <c r="A241" s="1">
        <v>421207000013</v>
      </c>
      <c r="B241" t="s">
        <v>46</v>
      </c>
      <c r="C241" t="s">
        <v>33</v>
      </c>
      <c r="D241" t="s">
        <v>229</v>
      </c>
      <c r="E241">
        <v>14161</v>
      </c>
      <c r="F241">
        <v>25022016</v>
      </c>
      <c r="G241">
        <v>11511</v>
      </c>
      <c r="H241" t="s">
        <v>49</v>
      </c>
      <c r="I241" s="2">
        <v>153.30000000000001</v>
      </c>
      <c r="J241" s="2">
        <v>0</v>
      </c>
      <c r="K241" s="2">
        <v>127127.28</v>
      </c>
      <c r="L241" s="2">
        <v>153.30000000000001</v>
      </c>
    </row>
    <row r="242" spans="1:12" hidden="1" x14ac:dyDescent="0.35">
      <c r="A242" s="1">
        <v>421207000013</v>
      </c>
      <c r="B242" t="s">
        <v>46</v>
      </c>
      <c r="C242" t="s">
        <v>33</v>
      </c>
      <c r="D242" t="s">
        <v>229</v>
      </c>
      <c r="E242">
        <v>14161</v>
      </c>
      <c r="F242">
        <v>25022016</v>
      </c>
      <c r="G242">
        <v>11511</v>
      </c>
      <c r="H242" t="s">
        <v>49</v>
      </c>
      <c r="I242" s="2">
        <v>95.81</v>
      </c>
      <c r="J242" s="2">
        <v>0</v>
      </c>
      <c r="K242" s="2">
        <v>127223.09</v>
      </c>
      <c r="L242" s="2">
        <v>95.81</v>
      </c>
    </row>
    <row r="243" spans="1:12" hidden="1" x14ac:dyDescent="0.35">
      <c r="A243" s="1">
        <v>421207000013</v>
      </c>
      <c r="B243" t="s">
        <v>46</v>
      </c>
      <c r="C243" t="s">
        <v>33</v>
      </c>
      <c r="D243" t="s">
        <v>229</v>
      </c>
      <c r="E243">
        <v>14161</v>
      </c>
      <c r="F243">
        <v>25022016</v>
      </c>
      <c r="G243">
        <v>11511</v>
      </c>
      <c r="H243" t="s">
        <v>49</v>
      </c>
      <c r="I243" s="2">
        <v>76.650000000000006</v>
      </c>
      <c r="J243" s="2">
        <v>0</v>
      </c>
      <c r="K243" s="2">
        <v>127299.74</v>
      </c>
      <c r="L243" s="2">
        <v>76.650000000000006</v>
      </c>
    </row>
    <row r="244" spans="1:12" hidden="1" x14ac:dyDescent="0.35">
      <c r="A244" s="1">
        <v>421207000013</v>
      </c>
      <c r="B244" t="s">
        <v>46</v>
      </c>
      <c r="C244" t="s">
        <v>33</v>
      </c>
      <c r="D244" t="s">
        <v>229</v>
      </c>
      <c r="E244">
        <v>14161</v>
      </c>
      <c r="F244">
        <v>25022016</v>
      </c>
      <c r="G244">
        <v>11511</v>
      </c>
      <c r="H244" t="s">
        <v>49</v>
      </c>
      <c r="I244" s="2">
        <v>134.13</v>
      </c>
      <c r="J244" s="2">
        <v>0</v>
      </c>
      <c r="K244" s="2">
        <v>127433.87</v>
      </c>
      <c r="L244" s="2">
        <v>134.13</v>
      </c>
    </row>
    <row r="245" spans="1:12" hidden="1" x14ac:dyDescent="0.35">
      <c r="A245" s="1">
        <v>421207000013</v>
      </c>
      <c r="B245" t="s">
        <v>46</v>
      </c>
      <c r="C245" t="s">
        <v>33</v>
      </c>
      <c r="D245" t="s">
        <v>229</v>
      </c>
      <c r="E245">
        <v>14161</v>
      </c>
      <c r="F245">
        <v>25022016</v>
      </c>
      <c r="G245">
        <v>11511</v>
      </c>
      <c r="H245" t="s">
        <v>49</v>
      </c>
      <c r="I245" s="2">
        <v>153.30000000000001</v>
      </c>
      <c r="J245" s="2">
        <v>0</v>
      </c>
      <c r="K245" s="2">
        <v>127587.17</v>
      </c>
      <c r="L245" s="2">
        <v>153.30000000000001</v>
      </c>
    </row>
    <row r="246" spans="1:12" hidden="1" x14ac:dyDescent="0.35">
      <c r="A246" s="1">
        <v>421207000013</v>
      </c>
      <c r="B246" t="s">
        <v>46</v>
      </c>
      <c r="C246" t="s">
        <v>33</v>
      </c>
      <c r="D246" t="s">
        <v>229</v>
      </c>
      <c r="E246">
        <v>14161</v>
      </c>
      <c r="F246">
        <v>25022016</v>
      </c>
      <c r="G246">
        <v>11511</v>
      </c>
      <c r="H246" t="s">
        <v>49</v>
      </c>
      <c r="I246" s="2">
        <v>114.97</v>
      </c>
      <c r="J246" s="2">
        <v>0</v>
      </c>
      <c r="K246" s="2">
        <v>127702.14</v>
      </c>
      <c r="L246" s="2">
        <v>114.97</v>
      </c>
    </row>
    <row r="247" spans="1:12" hidden="1" x14ac:dyDescent="0.35">
      <c r="A247" s="1">
        <v>421207000013</v>
      </c>
      <c r="B247" t="s">
        <v>46</v>
      </c>
      <c r="C247" t="s">
        <v>33</v>
      </c>
      <c r="D247" t="s">
        <v>229</v>
      </c>
      <c r="E247">
        <v>14161</v>
      </c>
      <c r="F247">
        <v>25022016</v>
      </c>
      <c r="G247">
        <v>11511</v>
      </c>
      <c r="H247" t="s">
        <v>49</v>
      </c>
      <c r="I247" s="2">
        <v>114.97</v>
      </c>
      <c r="J247" s="2">
        <v>0</v>
      </c>
      <c r="K247" s="2">
        <v>127817.11</v>
      </c>
      <c r="L247" s="2">
        <v>114.97</v>
      </c>
    </row>
    <row r="248" spans="1:12" hidden="1" x14ac:dyDescent="0.35">
      <c r="A248" s="1">
        <v>421207000013</v>
      </c>
      <c r="B248" t="s">
        <v>46</v>
      </c>
      <c r="C248" t="s">
        <v>33</v>
      </c>
      <c r="D248" t="s">
        <v>229</v>
      </c>
      <c r="E248">
        <v>14161</v>
      </c>
      <c r="F248">
        <v>25022016</v>
      </c>
      <c r="G248">
        <v>11511</v>
      </c>
      <c r="H248" t="s">
        <v>49</v>
      </c>
      <c r="I248" s="2">
        <v>134.13</v>
      </c>
      <c r="J248" s="2">
        <v>0</v>
      </c>
      <c r="K248" s="2">
        <v>127951.24</v>
      </c>
      <c r="L248" s="2">
        <v>134.13</v>
      </c>
    </row>
    <row r="249" spans="1:12" hidden="1" x14ac:dyDescent="0.35">
      <c r="A249" s="1">
        <v>421207000013</v>
      </c>
      <c r="B249" t="s">
        <v>46</v>
      </c>
      <c r="C249" t="s">
        <v>33</v>
      </c>
      <c r="D249" t="s">
        <v>229</v>
      </c>
      <c r="E249">
        <v>14161</v>
      </c>
      <c r="F249">
        <v>25022016</v>
      </c>
      <c r="G249">
        <v>11511</v>
      </c>
      <c r="H249" t="s">
        <v>49</v>
      </c>
      <c r="I249" s="2">
        <v>95.81</v>
      </c>
      <c r="J249" s="2">
        <v>0</v>
      </c>
      <c r="K249" s="2">
        <v>128047.05</v>
      </c>
      <c r="L249" s="2">
        <v>95.81</v>
      </c>
    </row>
    <row r="250" spans="1:12" hidden="1" x14ac:dyDescent="0.35">
      <c r="A250" s="1">
        <v>421207000013</v>
      </c>
      <c r="B250" t="s">
        <v>46</v>
      </c>
      <c r="C250" t="s">
        <v>33</v>
      </c>
      <c r="D250" t="s">
        <v>229</v>
      </c>
      <c r="E250">
        <v>14161</v>
      </c>
      <c r="F250">
        <v>25022016</v>
      </c>
      <c r="G250">
        <v>11511</v>
      </c>
      <c r="H250" t="s">
        <v>49</v>
      </c>
      <c r="I250" s="2">
        <v>210.78</v>
      </c>
      <c r="J250" s="2">
        <v>0</v>
      </c>
      <c r="K250" s="2">
        <v>128257.83</v>
      </c>
      <c r="L250" s="2">
        <v>210.78</v>
      </c>
    </row>
    <row r="251" spans="1:12" hidden="1" x14ac:dyDescent="0.35">
      <c r="A251" s="1">
        <v>421207000013</v>
      </c>
      <c r="B251" t="s">
        <v>46</v>
      </c>
      <c r="C251" t="s">
        <v>33</v>
      </c>
      <c r="D251" t="s">
        <v>229</v>
      </c>
      <c r="E251">
        <v>14161</v>
      </c>
      <c r="F251">
        <v>25022016</v>
      </c>
      <c r="G251">
        <v>11511</v>
      </c>
      <c r="H251" t="s">
        <v>49</v>
      </c>
      <c r="I251" s="2">
        <v>95.81</v>
      </c>
      <c r="J251" s="2">
        <v>0</v>
      </c>
      <c r="K251" s="2">
        <v>128353.64</v>
      </c>
      <c r="L251" s="2">
        <v>95.81</v>
      </c>
    </row>
    <row r="252" spans="1:12" hidden="1" x14ac:dyDescent="0.35">
      <c r="A252" s="1">
        <v>421207000013</v>
      </c>
      <c r="B252" t="s">
        <v>46</v>
      </c>
      <c r="C252" t="s">
        <v>33</v>
      </c>
      <c r="D252" t="s">
        <v>229</v>
      </c>
      <c r="E252">
        <v>14161</v>
      </c>
      <c r="F252">
        <v>25022016</v>
      </c>
      <c r="G252">
        <v>11511</v>
      </c>
      <c r="H252" t="s">
        <v>49</v>
      </c>
      <c r="I252" s="2">
        <v>95.81</v>
      </c>
      <c r="J252" s="2">
        <v>0</v>
      </c>
      <c r="K252" s="2">
        <v>128449.45</v>
      </c>
      <c r="L252" s="2">
        <v>95.81</v>
      </c>
    </row>
    <row r="253" spans="1:12" hidden="1" x14ac:dyDescent="0.35">
      <c r="A253" s="1">
        <v>421207000013</v>
      </c>
      <c r="B253" t="s">
        <v>46</v>
      </c>
      <c r="C253" t="s">
        <v>33</v>
      </c>
      <c r="D253" t="s">
        <v>229</v>
      </c>
      <c r="E253">
        <v>14161</v>
      </c>
      <c r="F253">
        <v>25022016</v>
      </c>
      <c r="G253">
        <v>11511</v>
      </c>
      <c r="H253" t="s">
        <v>49</v>
      </c>
      <c r="I253" s="2">
        <v>191.62</v>
      </c>
      <c r="J253" s="2">
        <v>0</v>
      </c>
      <c r="K253" s="2">
        <v>128641.07</v>
      </c>
      <c r="L253" s="2">
        <v>191.62</v>
      </c>
    </row>
    <row r="254" spans="1:12" hidden="1" x14ac:dyDescent="0.35">
      <c r="A254" s="1">
        <v>421207000013</v>
      </c>
      <c r="B254" t="s">
        <v>46</v>
      </c>
      <c r="C254" t="s">
        <v>33</v>
      </c>
      <c r="D254" t="s">
        <v>229</v>
      </c>
      <c r="E254">
        <v>14161</v>
      </c>
      <c r="F254">
        <v>25022016</v>
      </c>
      <c r="G254">
        <v>11511</v>
      </c>
      <c r="H254" t="s">
        <v>49</v>
      </c>
      <c r="I254" s="2">
        <v>191.62</v>
      </c>
      <c r="J254" s="2">
        <v>0</v>
      </c>
      <c r="K254" s="2">
        <v>128832.69</v>
      </c>
      <c r="L254" s="2">
        <v>191.62</v>
      </c>
    </row>
    <row r="255" spans="1:12" hidden="1" x14ac:dyDescent="0.35">
      <c r="A255" s="1">
        <v>421207000013</v>
      </c>
      <c r="B255" t="s">
        <v>46</v>
      </c>
      <c r="C255" t="s">
        <v>33</v>
      </c>
      <c r="D255" t="s">
        <v>229</v>
      </c>
      <c r="E255">
        <v>14161</v>
      </c>
      <c r="F255">
        <v>25022016</v>
      </c>
      <c r="G255">
        <v>11511</v>
      </c>
      <c r="H255" t="s">
        <v>49</v>
      </c>
      <c r="I255" s="2">
        <v>153.30000000000001</v>
      </c>
      <c r="J255" s="2">
        <v>0</v>
      </c>
      <c r="K255" s="2">
        <v>128985.99</v>
      </c>
      <c r="L255" s="2">
        <v>153.30000000000001</v>
      </c>
    </row>
    <row r="256" spans="1:12" hidden="1" x14ac:dyDescent="0.35">
      <c r="A256" s="1">
        <v>421207000013</v>
      </c>
      <c r="B256" t="s">
        <v>46</v>
      </c>
      <c r="C256" t="s">
        <v>33</v>
      </c>
      <c r="D256" t="s">
        <v>229</v>
      </c>
      <c r="E256">
        <v>14161</v>
      </c>
      <c r="F256">
        <v>25022016</v>
      </c>
      <c r="G256">
        <v>11511</v>
      </c>
      <c r="H256" t="s">
        <v>49</v>
      </c>
      <c r="I256" s="2">
        <v>28.1</v>
      </c>
      <c r="J256" s="2">
        <v>0</v>
      </c>
      <c r="K256" s="2">
        <v>129014.09</v>
      </c>
      <c r="L256" s="2">
        <v>28.1</v>
      </c>
    </row>
    <row r="257" spans="1:12" hidden="1" x14ac:dyDescent="0.35">
      <c r="A257" s="1">
        <v>421207000013</v>
      </c>
      <c r="B257" t="s">
        <v>46</v>
      </c>
      <c r="C257" t="s">
        <v>33</v>
      </c>
      <c r="D257" t="s">
        <v>229</v>
      </c>
      <c r="E257">
        <v>14161</v>
      </c>
      <c r="F257">
        <v>25022016</v>
      </c>
      <c r="G257">
        <v>11511</v>
      </c>
      <c r="H257" t="s">
        <v>49</v>
      </c>
      <c r="I257" s="2">
        <v>18.739999999999998</v>
      </c>
      <c r="J257" s="2">
        <v>0</v>
      </c>
      <c r="K257" s="2">
        <v>129032.83</v>
      </c>
      <c r="L257" s="2">
        <v>18.739999999999998</v>
      </c>
    </row>
    <row r="258" spans="1:12" hidden="1" x14ac:dyDescent="0.35">
      <c r="A258" s="1">
        <v>421207000013</v>
      </c>
      <c r="B258" t="s">
        <v>46</v>
      </c>
      <c r="C258" t="s">
        <v>33</v>
      </c>
      <c r="D258" t="s">
        <v>229</v>
      </c>
      <c r="E258">
        <v>14161</v>
      </c>
      <c r="F258">
        <v>25022016</v>
      </c>
      <c r="G258">
        <v>11511</v>
      </c>
      <c r="H258" t="s">
        <v>49</v>
      </c>
      <c r="I258" s="2">
        <v>9.3699999999999992</v>
      </c>
      <c r="J258" s="2">
        <v>0</v>
      </c>
      <c r="K258" s="2">
        <v>129042.2</v>
      </c>
      <c r="L258" s="2">
        <v>9.3699999999999992</v>
      </c>
    </row>
    <row r="259" spans="1:12" hidden="1" x14ac:dyDescent="0.35">
      <c r="A259" s="1">
        <v>421207000013</v>
      </c>
      <c r="B259" t="s">
        <v>46</v>
      </c>
      <c r="C259" t="s">
        <v>33</v>
      </c>
      <c r="D259" t="s">
        <v>229</v>
      </c>
      <c r="E259">
        <v>14161</v>
      </c>
      <c r="F259">
        <v>25022016</v>
      </c>
      <c r="G259">
        <v>11511</v>
      </c>
      <c r="H259" t="s">
        <v>49</v>
      </c>
      <c r="I259" s="2">
        <v>9.3699999999999992</v>
      </c>
      <c r="J259" s="2">
        <v>0</v>
      </c>
      <c r="K259" s="2">
        <v>129051.57</v>
      </c>
      <c r="L259" s="2">
        <v>9.3699999999999992</v>
      </c>
    </row>
    <row r="260" spans="1:12" hidden="1" x14ac:dyDescent="0.35">
      <c r="A260" s="1">
        <v>421207000013</v>
      </c>
      <c r="B260" t="s">
        <v>46</v>
      </c>
      <c r="C260" t="s">
        <v>33</v>
      </c>
      <c r="D260" t="s">
        <v>229</v>
      </c>
      <c r="E260">
        <v>14161</v>
      </c>
      <c r="F260">
        <v>25022016</v>
      </c>
      <c r="G260">
        <v>11511</v>
      </c>
      <c r="H260" t="s">
        <v>49</v>
      </c>
      <c r="I260" s="2">
        <v>9.3699999999999992</v>
      </c>
      <c r="J260" s="2">
        <v>0</v>
      </c>
      <c r="K260" s="2">
        <v>129060.94</v>
      </c>
      <c r="L260" s="2">
        <v>9.3699999999999992</v>
      </c>
    </row>
    <row r="261" spans="1:12" hidden="1" x14ac:dyDescent="0.35">
      <c r="A261" s="1">
        <v>421207000013</v>
      </c>
      <c r="B261" t="s">
        <v>46</v>
      </c>
      <c r="C261" t="s">
        <v>33</v>
      </c>
      <c r="D261" t="s">
        <v>229</v>
      </c>
      <c r="E261">
        <v>14161</v>
      </c>
      <c r="F261">
        <v>25022016</v>
      </c>
      <c r="G261">
        <v>11511</v>
      </c>
      <c r="H261" t="s">
        <v>49</v>
      </c>
      <c r="I261" s="2">
        <v>9.3699999999999992</v>
      </c>
      <c r="J261" s="2">
        <v>0</v>
      </c>
      <c r="K261" s="2">
        <v>129070.31</v>
      </c>
      <c r="L261" s="2">
        <v>9.3699999999999992</v>
      </c>
    </row>
    <row r="262" spans="1:12" hidden="1" x14ac:dyDescent="0.35">
      <c r="A262" s="1">
        <v>421207000013</v>
      </c>
      <c r="B262" t="s">
        <v>46</v>
      </c>
      <c r="C262" t="s">
        <v>33</v>
      </c>
      <c r="D262" t="s">
        <v>229</v>
      </c>
      <c r="E262">
        <v>14161</v>
      </c>
      <c r="F262">
        <v>25022016</v>
      </c>
      <c r="G262">
        <v>11511</v>
      </c>
      <c r="H262" t="s">
        <v>49</v>
      </c>
      <c r="I262" s="2">
        <v>9.3699999999999992</v>
      </c>
      <c r="J262" s="2">
        <v>0</v>
      </c>
      <c r="K262" s="2">
        <v>129079.67999999999</v>
      </c>
      <c r="L262" s="2">
        <v>9.3699999999999992</v>
      </c>
    </row>
    <row r="263" spans="1:12" hidden="1" x14ac:dyDescent="0.35">
      <c r="A263" s="1">
        <v>421207000013</v>
      </c>
      <c r="B263" t="s">
        <v>46</v>
      </c>
      <c r="C263" t="s">
        <v>33</v>
      </c>
      <c r="D263" t="s">
        <v>229</v>
      </c>
      <c r="E263">
        <v>14161</v>
      </c>
      <c r="F263">
        <v>25022016</v>
      </c>
      <c r="G263">
        <v>11511</v>
      </c>
      <c r="H263" t="s">
        <v>49</v>
      </c>
      <c r="I263" s="2">
        <v>37.47</v>
      </c>
      <c r="J263" s="2">
        <v>0</v>
      </c>
      <c r="K263" s="2">
        <v>129117.15</v>
      </c>
      <c r="L263" s="2">
        <v>37.47</v>
      </c>
    </row>
    <row r="264" spans="1:12" hidden="1" x14ac:dyDescent="0.35">
      <c r="A264" s="1">
        <v>421207000013</v>
      </c>
      <c r="B264" t="s">
        <v>46</v>
      </c>
      <c r="C264" t="s">
        <v>33</v>
      </c>
      <c r="D264" t="s">
        <v>229</v>
      </c>
      <c r="E264">
        <v>14161</v>
      </c>
      <c r="F264">
        <v>25022016</v>
      </c>
      <c r="G264">
        <v>11511</v>
      </c>
      <c r="H264" t="s">
        <v>49</v>
      </c>
      <c r="I264" s="2">
        <v>18.739999999999998</v>
      </c>
      <c r="J264" s="2">
        <v>0</v>
      </c>
      <c r="K264" s="2">
        <v>129135.89</v>
      </c>
      <c r="L264" s="2">
        <v>18.739999999999998</v>
      </c>
    </row>
    <row r="265" spans="1:12" hidden="1" x14ac:dyDescent="0.35">
      <c r="A265" s="1">
        <v>421207000013</v>
      </c>
      <c r="B265" t="s">
        <v>46</v>
      </c>
      <c r="C265" t="s">
        <v>33</v>
      </c>
      <c r="D265" t="s">
        <v>229</v>
      </c>
      <c r="E265">
        <v>14161</v>
      </c>
      <c r="F265">
        <v>25022016</v>
      </c>
      <c r="G265">
        <v>11511</v>
      </c>
      <c r="H265" t="s">
        <v>49</v>
      </c>
      <c r="I265" s="2">
        <v>9.3699999999999992</v>
      </c>
      <c r="J265" s="2">
        <v>0</v>
      </c>
      <c r="K265" s="2">
        <v>129145.26</v>
      </c>
      <c r="L265" s="2">
        <v>9.3699999999999992</v>
      </c>
    </row>
    <row r="266" spans="1:12" hidden="1" x14ac:dyDescent="0.35">
      <c r="A266" s="1">
        <v>421207000013</v>
      </c>
      <c r="B266" t="s">
        <v>46</v>
      </c>
      <c r="C266" t="s">
        <v>33</v>
      </c>
      <c r="D266" t="s">
        <v>229</v>
      </c>
      <c r="E266">
        <v>14161</v>
      </c>
      <c r="F266">
        <v>25022016</v>
      </c>
      <c r="G266">
        <v>11511</v>
      </c>
      <c r="H266" t="s">
        <v>49</v>
      </c>
      <c r="I266" s="2">
        <v>28.1</v>
      </c>
      <c r="J266" s="2">
        <v>0</v>
      </c>
      <c r="K266" s="2">
        <v>129173.36</v>
      </c>
      <c r="L266" s="2">
        <v>28.1</v>
      </c>
    </row>
    <row r="267" spans="1:12" hidden="1" x14ac:dyDescent="0.35">
      <c r="A267" s="1">
        <v>421207000013</v>
      </c>
      <c r="B267" t="s">
        <v>46</v>
      </c>
      <c r="C267" t="s">
        <v>33</v>
      </c>
      <c r="D267" t="s">
        <v>229</v>
      </c>
      <c r="E267">
        <v>14161</v>
      </c>
      <c r="F267">
        <v>25022016</v>
      </c>
      <c r="G267">
        <v>11511</v>
      </c>
      <c r="H267" t="s">
        <v>49</v>
      </c>
      <c r="I267" s="2">
        <v>18.739999999999998</v>
      </c>
      <c r="J267" s="2">
        <v>0</v>
      </c>
      <c r="K267" s="2">
        <v>129192.1</v>
      </c>
      <c r="L267" s="2">
        <v>18.739999999999998</v>
      </c>
    </row>
    <row r="268" spans="1:12" hidden="1" x14ac:dyDescent="0.35">
      <c r="A268" s="1">
        <v>421207000013</v>
      </c>
      <c r="B268" t="s">
        <v>46</v>
      </c>
      <c r="C268" t="s">
        <v>33</v>
      </c>
      <c r="D268" t="s">
        <v>229</v>
      </c>
      <c r="E268">
        <v>14161</v>
      </c>
      <c r="F268">
        <v>25022016</v>
      </c>
      <c r="G268">
        <v>11511</v>
      </c>
      <c r="H268" t="s">
        <v>49</v>
      </c>
      <c r="I268" s="2">
        <v>56.21</v>
      </c>
      <c r="J268" s="2">
        <v>0</v>
      </c>
      <c r="K268" s="2">
        <v>129248.31</v>
      </c>
      <c r="L268" s="2">
        <v>56.21</v>
      </c>
    </row>
    <row r="269" spans="1:12" hidden="1" x14ac:dyDescent="0.35">
      <c r="A269" s="1">
        <v>421207000013</v>
      </c>
      <c r="B269" t="s">
        <v>46</v>
      </c>
      <c r="C269" t="s">
        <v>33</v>
      </c>
      <c r="D269" t="s">
        <v>229</v>
      </c>
      <c r="E269">
        <v>14161</v>
      </c>
      <c r="F269">
        <v>25022016</v>
      </c>
      <c r="G269">
        <v>11511</v>
      </c>
      <c r="H269" t="s">
        <v>49</v>
      </c>
      <c r="I269" s="2">
        <v>9.3699999999999992</v>
      </c>
      <c r="J269" s="2">
        <v>0</v>
      </c>
      <c r="K269" s="2">
        <v>129257.68</v>
      </c>
      <c r="L269" s="2">
        <v>9.3699999999999992</v>
      </c>
    </row>
    <row r="270" spans="1:12" hidden="1" x14ac:dyDescent="0.35">
      <c r="A270" s="1">
        <v>421207000013</v>
      </c>
      <c r="B270" t="s">
        <v>46</v>
      </c>
      <c r="C270" t="s">
        <v>33</v>
      </c>
      <c r="D270" t="s">
        <v>229</v>
      </c>
      <c r="E270">
        <v>14161</v>
      </c>
      <c r="F270">
        <v>25022016</v>
      </c>
      <c r="G270">
        <v>11511</v>
      </c>
      <c r="H270" t="s">
        <v>49</v>
      </c>
      <c r="I270" s="2">
        <v>46.84</v>
      </c>
      <c r="J270" s="2">
        <v>0</v>
      </c>
      <c r="K270" s="2">
        <v>129304.52</v>
      </c>
      <c r="L270" s="2">
        <v>46.84</v>
      </c>
    </row>
    <row r="271" spans="1:12" hidden="1" x14ac:dyDescent="0.35">
      <c r="A271" s="1">
        <v>421207000013</v>
      </c>
      <c r="B271" t="s">
        <v>46</v>
      </c>
      <c r="C271" t="s">
        <v>33</v>
      </c>
      <c r="D271" t="s">
        <v>229</v>
      </c>
      <c r="E271">
        <v>14161</v>
      </c>
      <c r="F271">
        <v>25022016</v>
      </c>
      <c r="G271">
        <v>11511</v>
      </c>
      <c r="H271" t="s">
        <v>49</v>
      </c>
      <c r="I271" s="2">
        <v>9.3699999999999992</v>
      </c>
      <c r="J271" s="2">
        <v>0</v>
      </c>
      <c r="K271" s="2">
        <v>129313.89</v>
      </c>
      <c r="L271" s="2">
        <v>9.3699999999999992</v>
      </c>
    </row>
    <row r="272" spans="1:12" hidden="1" x14ac:dyDescent="0.35">
      <c r="A272" s="1">
        <v>421207000013</v>
      </c>
      <c r="B272" t="s">
        <v>46</v>
      </c>
      <c r="C272" t="s">
        <v>33</v>
      </c>
      <c r="D272" t="s">
        <v>229</v>
      </c>
      <c r="E272">
        <v>14161</v>
      </c>
      <c r="F272">
        <v>25022016</v>
      </c>
      <c r="G272">
        <v>11511</v>
      </c>
      <c r="H272" t="s">
        <v>49</v>
      </c>
      <c r="I272" s="2">
        <v>46.84</v>
      </c>
      <c r="J272" s="2">
        <v>0</v>
      </c>
      <c r="K272" s="2">
        <v>129360.73</v>
      </c>
      <c r="L272" s="2">
        <v>46.84</v>
      </c>
    </row>
    <row r="273" spans="1:12" hidden="1" x14ac:dyDescent="0.35">
      <c r="A273" s="1">
        <v>421207000013</v>
      </c>
      <c r="B273" t="s">
        <v>46</v>
      </c>
      <c r="C273" t="s">
        <v>33</v>
      </c>
      <c r="D273" t="s">
        <v>229</v>
      </c>
      <c r="E273">
        <v>14161</v>
      </c>
      <c r="F273">
        <v>25022016</v>
      </c>
      <c r="G273">
        <v>11511</v>
      </c>
      <c r="H273" t="s">
        <v>49</v>
      </c>
      <c r="I273" s="2">
        <v>37.47</v>
      </c>
      <c r="J273" s="2">
        <v>0</v>
      </c>
      <c r="K273" s="2">
        <v>129398.2</v>
      </c>
      <c r="L273" s="2">
        <v>37.47</v>
      </c>
    </row>
    <row r="274" spans="1:12" hidden="1" x14ac:dyDescent="0.35">
      <c r="A274" s="1">
        <v>421207000013</v>
      </c>
      <c r="B274" t="s">
        <v>46</v>
      </c>
      <c r="C274" t="s">
        <v>33</v>
      </c>
      <c r="D274" t="s">
        <v>229</v>
      </c>
      <c r="E274">
        <v>14161</v>
      </c>
      <c r="F274">
        <v>25022016</v>
      </c>
      <c r="G274">
        <v>11511</v>
      </c>
      <c r="H274" t="s">
        <v>49</v>
      </c>
      <c r="I274" s="2">
        <v>9.3000000000000007</v>
      </c>
      <c r="J274" s="2">
        <v>0</v>
      </c>
      <c r="K274" s="2">
        <v>129407.5</v>
      </c>
      <c r="L274" s="2">
        <v>9.3000000000000007</v>
      </c>
    </row>
    <row r="275" spans="1:12" hidden="1" x14ac:dyDescent="0.35">
      <c r="A275" s="1">
        <v>421207000013</v>
      </c>
      <c r="B275" t="s">
        <v>46</v>
      </c>
      <c r="C275" t="s">
        <v>33</v>
      </c>
      <c r="D275" t="s">
        <v>229</v>
      </c>
      <c r="E275">
        <v>14161</v>
      </c>
      <c r="F275">
        <v>25022016</v>
      </c>
      <c r="G275">
        <v>11511</v>
      </c>
      <c r="H275" t="s">
        <v>49</v>
      </c>
      <c r="I275" s="2">
        <v>5409.66</v>
      </c>
      <c r="J275" s="2">
        <v>0</v>
      </c>
      <c r="K275" s="2">
        <v>134817.16</v>
      </c>
      <c r="L275" s="2">
        <v>5409.66</v>
      </c>
    </row>
    <row r="276" spans="1:12" hidden="1" x14ac:dyDescent="0.35">
      <c r="A276" s="1">
        <v>421207000013</v>
      </c>
      <c r="B276" t="s">
        <v>46</v>
      </c>
      <c r="C276" t="s">
        <v>33</v>
      </c>
      <c r="D276" t="s">
        <v>229</v>
      </c>
      <c r="E276">
        <v>14161</v>
      </c>
      <c r="F276">
        <v>25022016</v>
      </c>
      <c r="G276">
        <v>11511</v>
      </c>
      <c r="H276" t="s">
        <v>49</v>
      </c>
      <c r="I276" s="2">
        <v>2164.39</v>
      </c>
      <c r="J276" s="2">
        <v>0</v>
      </c>
      <c r="K276" s="2">
        <v>136981.54999999999</v>
      </c>
      <c r="L276" s="2">
        <v>2164.39</v>
      </c>
    </row>
    <row r="277" spans="1:12" hidden="1" x14ac:dyDescent="0.35">
      <c r="A277" s="1">
        <v>421207000013</v>
      </c>
      <c r="B277" t="s">
        <v>46</v>
      </c>
      <c r="C277" t="s">
        <v>33</v>
      </c>
      <c r="D277" t="s">
        <v>229</v>
      </c>
      <c r="E277">
        <v>14161</v>
      </c>
      <c r="F277">
        <v>25022016</v>
      </c>
      <c r="G277">
        <v>11511</v>
      </c>
      <c r="H277" t="s">
        <v>49</v>
      </c>
      <c r="I277" s="2">
        <v>1874.82</v>
      </c>
      <c r="J277" s="2">
        <v>0</v>
      </c>
      <c r="K277" s="2">
        <v>138856.37</v>
      </c>
      <c r="L277" s="2">
        <v>1874.82</v>
      </c>
    </row>
    <row r="278" spans="1:12" hidden="1" x14ac:dyDescent="0.35">
      <c r="A278" s="1">
        <v>421207000013</v>
      </c>
      <c r="B278" t="s">
        <v>46</v>
      </c>
      <c r="C278" t="s">
        <v>33</v>
      </c>
      <c r="D278" t="s">
        <v>229</v>
      </c>
      <c r="E278">
        <v>14161</v>
      </c>
      <c r="F278">
        <v>25022016</v>
      </c>
      <c r="G278">
        <v>11511</v>
      </c>
      <c r="H278" t="s">
        <v>49</v>
      </c>
      <c r="I278" s="2">
        <v>756.62</v>
      </c>
      <c r="J278" s="2">
        <v>0</v>
      </c>
      <c r="K278" s="2">
        <v>139612.99</v>
      </c>
      <c r="L278" s="2">
        <v>756.62</v>
      </c>
    </row>
    <row r="279" spans="1:12" hidden="1" x14ac:dyDescent="0.35">
      <c r="A279" s="1">
        <v>421207000013</v>
      </c>
      <c r="B279" t="s">
        <v>46</v>
      </c>
      <c r="C279" t="s">
        <v>33</v>
      </c>
      <c r="D279" t="s">
        <v>229</v>
      </c>
      <c r="E279">
        <v>14161</v>
      </c>
      <c r="F279">
        <v>25022016</v>
      </c>
      <c r="G279">
        <v>11511</v>
      </c>
      <c r="H279" t="s">
        <v>49</v>
      </c>
      <c r="I279" s="2">
        <v>238.93</v>
      </c>
      <c r="J279" s="2">
        <v>0</v>
      </c>
      <c r="K279" s="2">
        <v>139851.92000000001</v>
      </c>
      <c r="L279" s="2">
        <v>238.93</v>
      </c>
    </row>
    <row r="280" spans="1:12" hidden="1" x14ac:dyDescent="0.35">
      <c r="A280" s="1">
        <v>421207000013</v>
      </c>
      <c r="B280" t="s">
        <v>46</v>
      </c>
      <c r="C280" t="s">
        <v>33</v>
      </c>
      <c r="D280" t="s">
        <v>231</v>
      </c>
      <c r="E280">
        <v>14646</v>
      </c>
      <c r="F280">
        <v>26022016</v>
      </c>
      <c r="G280">
        <v>11604</v>
      </c>
      <c r="H280" t="s">
        <v>232</v>
      </c>
      <c r="I280" s="2">
        <v>1715.54</v>
      </c>
      <c r="J280" s="2">
        <v>0</v>
      </c>
      <c r="K280" s="2">
        <v>141567.46</v>
      </c>
      <c r="L280" s="2">
        <v>1715.54</v>
      </c>
    </row>
    <row r="281" spans="1:12" hidden="1" x14ac:dyDescent="0.35">
      <c r="A281" s="1">
        <v>421207000013</v>
      </c>
      <c r="B281" t="s">
        <v>46</v>
      </c>
      <c r="C281" t="s">
        <v>33</v>
      </c>
      <c r="D281" t="s">
        <v>231</v>
      </c>
      <c r="E281">
        <v>14646</v>
      </c>
      <c r="F281">
        <v>26022016</v>
      </c>
      <c r="G281">
        <v>11604</v>
      </c>
      <c r="H281" t="s">
        <v>232</v>
      </c>
      <c r="I281" s="2">
        <v>883.76</v>
      </c>
      <c r="J281" s="2">
        <v>0</v>
      </c>
      <c r="K281" s="2">
        <v>142451.22</v>
      </c>
      <c r="L281" s="2">
        <v>883.76</v>
      </c>
    </row>
    <row r="282" spans="1:12" hidden="1" x14ac:dyDescent="0.35">
      <c r="A282" s="1">
        <v>421207000013</v>
      </c>
      <c r="B282" t="s">
        <v>46</v>
      </c>
      <c r="C282" t="s">
        <v>33</v>
      </c>
      <c r="D282" t="s">
        <v>233</v>
      </c>
      <c r="E282">
        <v>14646</v>
      </c>
      <c r="F282">
        <v>26022016</v>
      </c>
      <c r="G282">
        <v>11604</v>
      </c>
      <c r="H282" t="s">
        <v>232</v>
      </c>
      <c r="I282" s="2">
        <v>2599.29</v>
      </c>
      <c r="J282" s="2">
        <v>0</v>
      </c>
      <c r="K282" s="2">
        <v>145050.51</v>
      </c>
      <c r="L282" s="2">
        <v>2599.29</v>
      </c>
    </row>
    <row r="283" spans="1:12" hidden="1" x14ac:dyDescent="0.35">
      <c r="A283" s="1">
        <v>421207000013</v>
      </c>
      <c r="B283" t="s">
        <v>46</v>
      </c>
      <c r="C283" t="s">
        <v>33</v>
      </c>
      <c r="D283" t="s">
        <v>234</v>
      </c>
      <c r="E283">
        <v>14646</v>
      </c>
      <c r="F283">
        <v>26022016</v>
      </c>
      <c r="G283">
        <v>11604</v>
      </c>
      <c r="H283" t="s">
        <v>232</v>
      </c>
      <c r="I283" s="2">
        <v>1663.55</v>
      </c>
      <c r="J283" s="2">
        <v>0</v>
      </c>
      <c r="K283" s="2">
        <v>146714.06</v>
      </c>
      <c r="L283" s="2">
        <v>1663.55</v>
      </c>
    </row>
    <row r="284" spans="1:12" hidden="1" x14ac:dyDescent="0.35">
      <c r="A284" s="1">
        <v>421207000013</v>
      </c>
      <c r="B284" t="s">
        <v>46</v>
      </c>
      <c r="C284" t="s">
        <v>33</v>
      </c>
      <c r="D284" t="s">
        <v>234</v>
      </c>
      <c r="E284">
        <v>14646</v>
      </c>
      <c r="F284">
        <v>26022016</v>
      </c>
      <c r="G284">
        <v>11604</v>
      </c>
      <c r="H284" t="s">
        <v>232</v>
      </c>
      <c r="I284" s="2">
        <v>213.14</v>
      </c>
      <c r="J284" s="2">
        <v>0</v>
      </c>
      <c r="K284" s="2">
        <v>146927.20000000001</v>
      </c>
      <c r="L284" s="2">
        <v>213.14</v>
      </c>
    </row>
    <row r="285" spans="1:12" hidden="1" x14ac:dyDescent="0.35">
      <c r="A285" s="1">
        <v>421207000013</v>
      </c>
      <c r="B285" t="s">
        <v>46</v>
      </c>
      <c r="C285" t="s">
        <v>33</v>
      </c>
      <c r="D285" t="s">
        <v>234</v>
      </c>
      <c r="E285">
        <v>14646</v>
      </c>
      <c r="F285">
        <v>26022016</v>
      </c>
      <c r="G285">
        <v>11604</v>
      </c>
      <c r="H285" t="s">
        <v>232</v>
      </c>
      <c r="I285" s="2">
        <v>426.03</v>
      </c>
      <c r="J285" s="2">
        <v>0</v>
      </c>
      <c r="K285" s="2">
        <v>147353.23000000001</v>
      </c>
      <c r="L285" s="2">
        <v>426.03</v>
      </c>
    </row>
    <row r="286" spans="1:12" hidden="1" x14ac:dyDescent="0.35">
      <c r="A286" s="1">
        <v>421207000013</v>
      </c>
      <c r="B286" t="s">
        <v>46</v>
      </c>
      <c r="C286" t="s">
        <v>33</v>
      </c>
      <c r="D286" t="s">
        <v>234</v>
      </c>
      <c r="E286">
        <v>14646</v>
      </c>
      <c r="F286">
        <v>26022016</v>
      </c>
      <c r="G286">
        <v>11604</v>
      </c>
      <c r="H286" t="s">
        <v>232</v>
      </c>
      <c r="I286" s="2">
        <v>85.26</v>
      </c>
      <c r="J286" s="2">
        <v>0</v>
      </c>
      <c r="K286" s="2">
        <v>147438.49</v>
      </c>
      <c r="L286" s="2">
        <v>85.26</v>
      </c>
    </row>
    <row r="287" spans="1:12" hidden="1" x14ac:dyDescent="0.35">
      <c r="A287" s="1">
        <v>421207000013</v>
      </c>
      <c r="B287" t="s">
        <v>46</v>
      </c>
      <c r="C287" t="s">
        <v>33</v>
      </c>
      <c r="D287" t="s">
        <v>234</v>
      </c>
      <c r="E287">
        <v>14646</v>
      </c>
      <c r="F287">
        <v>26022016</v>
      </c>
      <c r="G287">
        <v>11604</v>
      </c>
      <c r="H287" t="s">
        <v>232</v>
      </c>
      <c r="I287" s="2">
        <v>85.26</v>
      </c>
      <c r="J287" s="2">
        <v>0</v>
      </c>
      <c r="K287" s="2">
        <v>147523.75</v>
      </c>
      <c r="L287" s="2">
        <v>85.26</v>
      </c>
    </row>
    <row r="288" spans="1:12" hidden="1" x14ac:dyDescent="0.35">
      <c r="A288" s="1">
        <v>421207000013</v>
      </c>
      <c r="B288" t="s">
        <v>46</v>
      </c>
      <c r="C288" t="s">
        <v>33</v>
      </c>
      <c r="D288" t="s">
        <v>234</v>
      </c>
      <c r="E288">
        <v>14646</v>
      </c>
      <c r="F288">
        <v>26022016</v>
      </c>
      <c r="G288">
        <v>11604</v>
      </c>
      <c r="H288" t="s">
        <v>232</v>
      </c>
      <c r="I288" s="2">
        <v>126.06</v>
      </c>
      <c r="J288" s="2">
        <v>0</v>
      </c>
      <c r="K288" s="2">
        <v>147649.81</v>
      </c>
      <c r="L288" s="2">
        <v>126.06</v>
      </c>
    </row>
    <row r="289" spans="1:12" hidden="1" x14ac:dyDescent="0.35">
      <c r="A289" s="1">
        <v>421207000013</v>
      </c>
      <c r="B289" t="s">
        <v>46</v>
      </c>
      <c r="C289" t="s">
        <v>25</v>
      </c>
      <c r="D289" t="s">
        <v>235</v>
      </c>
      <c r="E289">
        <v>21898</v>
      </c>
      <c r="F289">
        <v>23032016</v>
      </c>
      <c r="G289">
        <v>18493</v>
      </c>
      <c r="H289" t="s">
        <v>236</v>
      </c>
      <c r="I289" s="2">
        <v>1663.55</v>
      </c>
      <c r="J289" s="2">
        <v>0</v>
      </c>
      <c r="K289" s="2">
        <v>149313.35999999999</v>
      </c>
      <c r="L289" s="2">
        <v>1663.55</v>
      </c>
    </row>
    <row r="290" spans="1:12" hidden="1" x14ac:dyDescent="0.35">
      <c r="A290" s="1">
        <v>421207000013</v>
      </c>
      <c r="B290" t="s">
        <v>46</v>
      </c>
      <c r="C290" t="s">
        <v>25</v>
      </c>
      <c r="D290" t="s">
        <v>235</v>
      </c>
      <c r="E290">
        <v>21898</v>
      </c>
      <c r="F290">
        <v>23032016</v>
      </c>
      <c r="G290">
        <v>18493</v>
      </c>
      <c r="H290" t="s">
        <v>236</v>
      </c>
      <c r="I290" s="2">
        <v>213.14</v>
      </c>
      <c r="J290" s="2">
        <v>0</v>
      </c>
      <c r="K290" s="2">
        <v>149526.5</v>
      </c>
      <c r="L290" s="2">
        <v>213.14</v>
      </c>
    </row>
    <row r="291" spans="1:12" hidden="1" x14ac:dyDescent="0.35">
      <c r="A291" s="1">
        <v>421207000013</v>
      </c>
      <c r="B291" t="s">
        <v>46</v>
      </c>
      <c r="C291" t="s">
        <v>25</v>
      </c>
      <c r="D291" t="s">
        <v>235</v>
      </c>
      <c r="E291">
        <v>21898</v>
      </c>
      <c r="F291">
        <v>23032016</v>
      </c>
      <c r="G291">
        <v>18493</v>
      </c>
      <c r="H291" t="s">
        <v>236</v>
      </c>
      <c r="I291" s="2">
        <v>426.03</v>
      </c>
      <c r="J291" s="2">
        <v>0</v>
      </c>
      <c r="K291" s="2">
        <v>149952.53</v>
      </c>
      <c r="L291" s="2">
        <v>426.03</v>
      </c>
    </row>
    <row r="292" spans="1:12" hidden="1" x14ac:dyDescent="0.35">
      <c r="A292" s="1">
        <v>421207000013</v>
      </c>
      <c r="B292" t="s">
        <v>46</v>
      </c>
      <c r="C292" t="s">
        <v>25</v>
      </c>
      <c r="D292" t="s">
        <v>235</v>
      </c>
      <c r="E292">
        <v>21898</v>
      </c>
      <c r="F292">
        <v>23032016</v>
      </c>
      <c r="G292">
        <v>18493</v>
      </c>
      <c r="H292" t="s">
        <v>236</v>
      </c>
      <c r="I292" s="2">
        <v>85.26</v>
      </c>
      <c r="J292" s="2">
        <v>0</v>
      </c>
      <c r="K292" s="2">
        <v>150037.79</v>
      </c>
      <c r="L292" s="2">
        <v>85.26</v>
      </c>
    </row>
    <row r="293" spans="1:12" hidden="1" x14ac:dyDescent="0.35">
      <c r="A293" s="1">
        <v>421207000013</v>
      </c>
      <c r="B293" t="s">
        <v>46</v>
      </c>
      <c r="C293" t="s">
        <v>25</v>
      </c>
      <c r="D293" t="s">
        <v>235</v>
      </c>
      <c r="E293">
        <v>21898</v>
      </c>
      <c r="F293">
        <v>23032016</v>
      </c>
      <c r="G293">
        <v>18493</v>
      </c>
      <c r="H293" t="s">
        <v>236</v>
      </c>
      <c r="I293" s="2">
        <v>85.26</v>
      </c>
      <c r="J293" s="2">
        <v>0</v>
      </c>
      <c r="K293" s="2">
        <v>150123.04999999999</v>
      </c>
      <c r="L293" s="2">
        <v>85.26</v>
      </c>
    </row>
    <row r="294" spans="1:12" hidden="1" x14ac:dyDescent="0.35">
      <c r="A294" s="1">
        <v>421207000013</v>
      </c>
      <c r="B294" t="s">
        <v>46</v>
      </c>
      <c r="C294" t="s">
        <v>25</v>
      </c>
      <c r="D294" t="s">
        <v>235</v>
      </c>
      <c r="E294">
        <v>21898</v>
      </c>
      <c r="F294">
        <v>23032016</v>
      </c>
      <c r="G294">
        <v>18493</v>
      </c>
      <c r="H294" t="s">
        <v>236</v>
      </c>
      <c r="I294" s="2">
        <v>126.06</v>
      </c>
      <c r="J294" s="2">
        <v>0</v>
      </c>
      <c r="K294" s="2">
        <v>150249.10999999999</v>
      </c>
      <c r="L294" s="2">
        <v>126.06</v>
      </c>
    </row>
    <row r="295" spans="1:12" hidden="1" x14ac:dyDescent="0.35">
      <c r="A295" s="1">
        <v>421207000013</v>
      </c>
      <c r="B295" t="s">
        <v>46</v>
      </c>
      <c r="C295" t="s">
        <v>25</v>
      </c>
      <c r="D295" t="s">
        <v>237</v>
      </c>
      <c r="E295">
        <v>21898</v>
      </c>
      <c r="F295">
        <v>23032016</v>
      </c>
      <c r="G295">
        <v>18493</v>
      </c>
      <c r="H295" t="s">
        <v>236</v>
      </c>
      <c r="I295" s="2">
        <v>2599.29</v>
      </c>
      <c r="J295" s="2">
        <v>0</v>
      </c>
      <c r="K295" s="2">
        <v>152848.4</v>
      </c>
      <c r="L295" s="2">
        <v>2599.29</v>
      </c>
    </row>
    <row r="296" spans="1:12" hidden="1" x14ac:dyDescent="0.35">
      <c r="A296" s="1">
        <v>421207000013</v>
      </c>
      <c r="B296" t="s">
        <v>46</v>
      </c>
      <c r="C296" t="s">
        <v>25</v>
      </c>
      <c r="D296" t="s">
        <v>238</v>
      </c>
      <c r="E296">
        <v>21898</v>
      </c>
      <c r="F296">
        <v>23032016</v>
      </c>
      <c r="G296">
        <v>18493</v>
      </c>
      <c r="H296" t="s">
        <v>236</v>
      </c>
      <c r="I296" s="2">
        <v>1715.54</v>
      </c>
      <c r="J296" s="2">
        <v>0</v>
      </c>
      <c r="K296" s="2">
        <v>154563.94</v>
      </c>
      <c r="L296" s="2">
        <v>1715.54</v>
      </c>
    </row>
    <row r="297" spans="1:12" hidden="1" x14ac:dyDescent="0.35">
      <c r="A297" s="1">
        <v>421207000013</v>
      </c>
      <c r="B297" t="s">
        <v>46</v>
      </c>
      <c r="C297" t="s">
        <v>25</v>
      </c>
      <c r="D297" t="s">
        <v>238</v>
      </c>
      <c r="E297">
        <v>21898</v>
      </c>
      <c r="F297">
        <v>23032016</v>
      </c>
      <c r="G297">
        <v>18493</v>
      </c>
      <c r="H297" t="s">
        <v>236</v>
      </c>
      <c r="I297" s="2">
        <v>883.76</v>
      </c>
      <c r="J297" s="2">
        <v>0</v>
      </c>
      <c r="K297" s="2">
        <v>155447.70000000001</v>
      </c>
      <c r="L297" s="2">
        <v>883.76</v>
      </c>
    </row>
    <row r="298" spans="1:12" hidden="1" x14ac:dyDescent="0.35">
      <c r="A298" s="1">
        <v>421207000013</v>
      </c>
      <c r="B298" t="s">
        <v>46</v>
      </c>
      <c r="C298" t="s">
        <v>25</v>
      </c>
      <c r="D298" t="s">
        <v>239</v>
      </c>
      <c r="E298">
        <v>23932</v>
      </c>
      <c r="F298">
        <v>30032016</v>
      </c>
      <c r="G298">
        <v>19836</v>
      </c>
      <c r="H298" t="s">
        <v>77</v>
      </c>
      <c r="I298" s="2">
        <v>4441.87</v>
      </c>
      <c r="J298" s="2">
        <v>0</v>
      </c>
      <c r="K298" s="2">
        <v>159889.57</v>
      </c>
      <c r="L298" s="2">
        <v>4441.87</v>
      </c>
    </row>
    <row r="299" spans="1:12" hidden="1" x14ac:dyDescent="0.35">
      <c r="A299" s="1">
        <v>421207000013</v>
      </c>
      <c r="B299" t="s">
        <v>46</v>
      </c>
      <c r="C299" t="s">
        <v>25</v>
      </c>
      <c r="D299" t="s">
        <v>240</v>
      </c>
      <c r="E299">
        <v>23932</v>
      </c>
      <c r="F299">
        <v>30032016</v>
      </c>
      <c r="G299">
        <v>19836</v>
      </c>
      <c r="H299" t="s">
        <v>81</v>
      </c>
      <c r="I299" s="2">
        <v>2756.31</v>
      </c>
      <c r="J299" s="2">
        <v>0</v>
      </c>
      <c r="K299" s="2">
        <v>162645.88</v>
      </c>
      <c r="L299" s="2">
        <v>2756.31</v>
      </c>
    </row>
    <row r="300" spans="1:12" hidden="1" x14ac:dyDescent="0.35">
      <c r="A300" s="1">
        <v>421207000013</v>
      </c>
      <c r="B300" t="s">
        <v>46</v>
      </c>
      <c r="C300" t="s">
        <v>25</v>
      </c>
      <c r="D300" t="s">
        <v>241</v>
      </c>
      <c r="E300">
        <v>23932</v>
      </c>
      <c r="F300">
        <v>30032016</v>
      </c>
      <c r="G300">
        <v>19836</v>
      </c>
      <c r="H300" t="s">
        <v>210</v>
      </c>
      <c r="I300" s="2">
        <v>2756.31</v>
      </c>
      <c r="J300" s="2">
        <v>0</v>
      </c>
      <c r="K300" s="2">
        <v>165402.19</v>
      </c>
      <c r="L300" s="2">
        <v>2756.31</v>
      </c>
    </row>
    <row r="301" spans="1:12" hidden="1" x14ac:dyDescent="0.35">
      <c r="A301" s="1">
        <v>421207000013</v>
      </c>
      <c r="B301" t="s">
        <v>46</v>
      </c>
      <c r="C301" t="s">
        <v>25</v>
      </c>
      <c r="D301" t="s">
        <v>242</v>
      </c>
      <c r="E301">
        <v>23932</v>
      </c>
      <c r="F301">
        <v>30032016</v>
      </c>
      <c r="G301">
        <v>19836</v>
      </c>
      <c r="H301" t="s">
        <v>71</v>
      </c>
      <c r="I301" s="2">
        <v>2767.66</v>
      </c>
      <c r="J301" s="2">
        <v>0</v>
      </c>
      <c r="K301" s="2">
        <v>168169.85</v>
      </c>
      <c r="L301" s="2">
        <v>2767.66</v>
      </c>
    </row>
    <row r="302" spans="1:12" hidden="1" x14ac:dyDescent="0.35">
      <c r="A302" s="1">
        <v>421207000013</v>
      </c>
      <c r="B302" t="s">
        <v>46</v>
      </c>
      <c r="C302" t="s">
        <v>25</v>
      </c>
      <c r="D302" t="s">
        <v>243</v>
      </c>
      <c r="E302">
        <v>23932</v>
      </c>
      <c r="F302">
        <v>30032016</v>
      </c>
      <c r="G302">
        <v>19836</v>
      </c>
      <c r="H302" t="s">
        <v>73</v>
      </c>
      <c r="I302" s="2">
        <v>1383.83</v>
      </c>
      <c r="J302" s="2">
        <v>0</v>
      </c>
      <c r="K302" s="2">
        <v>169553.68</v>
      </c>
      <c r="L302" s="2">
        <v>1383.83</v>
      </c>
    </row>
    <row r="303" spans="1:12" hidden="1" x14ac:dyDescent="0.35">
      <c r="A303" s="1">
        <v>421207000013</v>
      </c>
      <c r="B303" t="s">
        <v>46</v>
      </c>
      <c r="C303" t="s">
        <v>25</v>
      </c>
      <c r="D303" t="s">
        <v>244</v>
      </c>
      <c r="E303">
        <v>23932</v>
      </c>
      <c r="F303">
        <v>30032016</v>
      </c>
      <c r="G303">
        <v>19836</v>
      </c>
      <c r="H303" t="s">
        <v>75</v>
      </c>
      <c r="I303" s="2">
        <v>2635.09</v>
      </c>
      <c r="J303" s="2">
        <v>0</v>
      </c>
      <c r="K303" s="2">
        <v>172188.77</v>
      </c>
      <c r="L303" s="2">
        <v>2635.09</v>
      </c>
    </row>
    <row r="304" spans="1:12" hidden="1" x14ac:dyDescent="0.35">
      <c r="A304" s="1">
        <v>421207000013</v>
      </c>
      <c r="B304" t="s">
        <v>46</v>
      </c>
      <c r="C304" t="s">
        <v>25</v>
      </c>
      <c r="D304" t="s">
        <v>245</v>
      </c>
      <c r="E304">
        <v>23932</v>
      </c>
      <c r="F304">
        <v>30032016</v>
      </c>
      <c r="G304">
        <v>19836</v>
      </c>
      <c r="H304" t="s">
        <v>51</v>
      </c>
      <c r="I304" s="2">
        <v>3898.95</v>
      </c>
      <c r="J304" s="2">
        <v>0</v>
      </c>
      <c r="K304" s="2">
        <v>176087.72</v>
      </c>
      <c r="L304" s="2">
        <v>3898.95</v>
      </c>
    </row>
    <row r="305" spans="1:12" hidden="1" x14ac:dyDescent="0.35">
      <c r="A305" s="1">
        <v>421207000013</v>
      </c>
      <c r="B305" t="s">
        <v>46</v>
      </c>
      <c r="C305" t="s">
        <v>25</v>
      </c>
      <c r="D305" t="s">
        <v>246</v>
      </c>
      <c r="E305">
        <v>23932</v>
      </c>
      <c r="F305">
        <v>30032016</v>
      </c>
      <c r="G305">
        <v>19836</v>
      </c>
      <c r="H305" t="s">
        <v>57</v>
      </c>
      <c r="I305" s="2">
        <v>2599.3000000000002</v>
      </c>
      <c r="J305" s="2">
        <v>0</v>
      </c>
      <c r="K305" s="2">
        <v>178687.02</v>
      </c>
      <c r="L305" s="2">
        <v>2599.3000000000002</v>
      </c>
    </row>
    <row r="306" spans="1:12" hidden="1" x14ac:dyDescent="0.35">
      <c r="A306" s="1">
        <v>421207000013</v>
      </c>
      <c r="B306" t="s">
        <v>46</v>
      </c>
      <c r="C306" t="s">
        <v>25</v>
      </c>
      <c r="D306" t="s">
        <v>247</v>
      </c>
      <c r="E306">
        <v>23932</v>
      </c>
      <c r="F306">
        <v>30032016</v>
      </c>
      <c r="G306">
        <v>19836</v>
      </c>
      <c r="H306" t="s">
        <v>55</v>
      </c>
      <c r="I306" s="2">
        <v>2599.3000000000002</v>
      </c>
      <c r="J306" s="2">
        <v>0</v>
      </c>
      <c r="K306" s="2">
        <v>181286.32</v>
      </c>
      <c r="L306" s="2">
        <v>2599.3000000000002</v>
      </c>
    </row>
    <row r="307" spans="1:12" hidden="1" x14ac:dyDescent="0.35">
      <c r="A307" s="1">
        <v>421207000013</v>
      </c>
      <c r="B307" t="s">
        <v>46</v>
      </c>
      <c r="C307" t="s">
        <v>25</v>
      </c>
      <c r="D307" t="s">
        <v>248</v>
      </c>
      <c r="E307">
        <v>23932</v>
      </c>
      <c r="F307">
        <v>30032016</v>
      </c>
      <c r="G307">
        <v>19836</v>
      </c>
      <c r="H307" t="s">
        <v>63</v>
      </c>
      <c r="I307" s="2">
        <v>2599.3000000000002</v>
      </c>
      <c r="J307" s="2">
        <v>0</v>
      </c>
      <c r="K307" s="2">
        <v>183885.62</v>
      </c>
      <c r="L307" s="2">
        <v>2599.3000000000002</v>
      </c>
    </row>
    <row r="308" spans="1:12" hidden="1" x14ac:dyDescent="0.35">
      <c r="A308" s="1">
        <v>421207000013</v>
      </c>
      <c r="B308" t="s">
        <v>46</v>
      </c>
      <c r="C308" t="s">
        <v>25</v>
      </c>
      <c r="D308" t="s">
        <v>249</v>
      </c>
      <c r="E308">
        <v>23932</v>
      </c>
      <c r="F308">
        <v>30032016</v>
      </c>
      <c r="G308">
        <v>19836</v>
      </c>
      <c r="H308" t="s">
        <v>65</v>
      </c>
      <c r="I308" s="2">
        <v>2599.3000000000002</v>
      </c>
      <c r="J308" s="2">
        <v>0</v>
      </c>
      <c r="K308" s="2">
        <v>186484.92</v>
      </c>
      <c r="L308" s="2">
        <v>2599.3000000000002</v>
      </c>
    </row>
    <row r="309" spans="1:12" hidden="1" x14ac:dyDescent="0.35">
      <c r="A309" s="1">
        <v>421207000013</v>
      </c>
      <c r="B309" t="s">
        <v>46</v>
      </c>
      <c r="C309" t="s">
        <v>25</v>
      </c>
      <c r="D309" t="s">
        <v>250</v>
      </c>
      <c r="E309">
        <v>23932</v>
      </c>
      <c r="F309">
        <v>30032016</v>
      </c>
      <c r="G309">
        <v>19836</v>
      </c>
      <c r="H309" t="s">
        <v>69</v>
      </c>
      <c r="I309" s="2">
        <v>1299.6500000000001</v>
      </c>
      <c r="J309" s="2">
        <v>0</v>
      </c>
      <c r="K309" s="2">
        <v>187784.57</v>
      </c>
      <c r="L309" s="2">
        <v>1299.6500000000001</v>
      </c>
    </row>
    <row r="310" spans="1:12" hidden="1" x14ac:dyDescent="0.35">
      <c r="A310" s="1">
        <v>421207000013</v>
      </c>
      <c r="B310" t="s">
        <v>46</v>
      </c>
      <c r="C310" t="s">
        <v>25</v>
      </c>
      <c r="D310" t="s">
        <v>251</v>
      </c>
      <c r="E310">
        <v>23932</v>
      </c>
      <c r="F310">
        <v>30032016</v>
      </c>
      <c r="G310">
        <v>19836</v>
      </c>
      <c r="H310" t="s">
        <v>59</v>
      </c>
      <c r="I310" s="2">
        <v>2599.3000000000002</v>
      </c>
      <c r="J310" s="2">
        <v>0</v>
      </c>
      <c r="K310" s="2">
        <v>190383.87</v>
      </c>
      <c r="L310" s="2">
        <v>2599.3000000000002</v>
      </c>
    </row>
    <row r="311" spans="1:12" hidden="1" x14ac:dyDescent="0.35">
      <c r="A311" s="1">
        <v>421207000013</v>
      </c>
      <c r="B311" t="s">
        <v>46</v>
      </c>
      <c r="C311" t="s">
        <v>25</v>
      </c>
      <c r="D311" t="s">
        <v>252</v>
      </c>
      <c r="E311">
        <v>23932</v>
      </c>
      <c r="F311">
        <v>30032016</v>
      </c>
      <c r="G311">
        <v>19836</v>
      </c>
      <c r="H311" t="s">
        <v>61</v>
      </c>
      <c r="I311" s="2">
        <v>2599.3000000000002</v>
      </c>
      <c r="J311" s="2">
        <v>0</v>
      </c>
      <c r="K311" s="2">
        <v>192983.17</v>
      </c>
      <c r="L311" s="2">
        <v>2599.3000000000002</v>
      </c>
    </row>
    <row r="312" spans="1:12" hidden="1" x14ac:dyDescent="0.35">
      <c r="A312" s="1">
        <v>421207000013</v>
      </c>
      <c r="B312" t="s">
        <v>46</v>
      </c>
      <c r="C312" t="s">
        <v>25</v>
      </c>
      <c r="D312" t="s">
        <v>253</v>
      </c>
      <c r="E312">
        <v>23932</v>
      </c>
      <c r="F312">
        <v>30032016</v>
      </c>
      <c r="G312">
        <v>19836</v>
      </c>
      <c r="H312" t="s">
        <v>53</v>
      </c>
      <c r="I312" s="2">
        <v>1299.6500000000001</v>
      </c>
      <c r="J312" s="2">
        <v>0</v>
      </c>
      <c r="K312" s="2">
        <v>194282.82</v>
      </c>
      <c r="L312" s="2">
        <v>1299.6500000000001</v>
      </c>
    </row>
    <row r="313" spans="1:12" hidden="1" x14ac:dyDescent="0.35">
      <c r="A313" s="1">
        <v>421207000013</v>
      </c>
      <c r="B313" t="s">
        <v>46</v>
      </c>
      <c r="C313" t="s">
        <v>25</v>
      </c>
      <c r="D313" t="s">
        <v>254</v>
      </c>
      <c r="E313">
        <v>23932</v>
      </c>
      <c r="F313">
        <v>30032016</v>
      </c>
      <c r="G313">
        <v>19836</v>
      </c>
      <c r="H313" t="s">
        <v>53</v>
      </c>
      <c r="I313" s="2">
        <v>5198.6000000000004</v>
      </c>
      <c r="J313" s="2">
        <v>0</v>
      </c>
      <c r="K313" s="2">
        <v>199481.42</v>
      </c>
      <c r="L313" s="2">
        <v>5198.6000000000004</v>
      </c>
    </row>
    <row r="314" spans="1:12" hidden="1" x14ac:dyDescent="0.35">
      <c r="A314" s="1">
        <v>421207000013</v>
      </c>
      <c r="B314" t="s">
        <v>46</v>
      </c>
      <c r="C314" t="s">
        <v>25</v>
      </c>
      <c r="D314" t="s">
        <v>255</v>
      </c>
      <c r="E314">
        <v>23932</v>
      </c>
      <c r="F314">
        <v>30032016</v>
      </c>
      <c r="G314">
        <v>19836</v>
      </c>
      <c r="H314" t="s">
        <v>67</v>
      </c>
      <c r="I314" s="2">
        <v>3898.95</v>
      </c>
      <c r="J314" s="2">
        <v>0</v>
      </c>
      <c r="K314" s="2">
        <v>203380.37</v>
      </c>
      <c r="L314" s="2">
        <v>3898.95</v>
      </c>
    </row>
    <row r="315" spans="1:12" hidden="1" x14ac:dyDescent="0.35">
      <c r="A315" s="1">
        <v>421207000013</v>
      </c>
      <c r="B315" t="s">
        <v>46</v>
      </c>
      <c r="C315" t="s">
        <v>25</v>
      </c>
      <c r="D315" t="s">
        <v>256</v>
      </c>
      <c r="E315">
        <v>25399</v>
      </c>
      <c r="F315">
        <v>31032016</v>
      </c>
      <c r="G315">
        <v>20307</v>
      </c>
      <c r="H315" t="s">
        <v>230</v>
      </c>
      <c r="I315" s="2">
        <v>4306.17</v>
      </c>
      <c r="J315" s="2">
        <v>0</v>
      </c>
      <c r="K315" s="2">
        <v>207686.54</v>
      </c>
      <c r="L315" s="2">
        <v>4306.17</v>
      </c>
    </row>
    <row r="316" spans="1:12" hidden="1" x14ac:dyDescent="0.35">
      <c r="A316" s="1">
        <v>421207000013</v>
      </c>
      <c r="B316" t="s">
        <v>46</v>
      </c>
      <c r="C316" t="s">
        <v>25</v>
      </c>
      <c r="D316" t="s">
        <v>256</v>
      </c>
      <c r="E316">
        <v>25399</v>
      </c>
      <c r="F316">
        <v>31032016</v>
      </c>
      <c r="G316">
        <v>20307</v>
      </c>
      <c r="H316" t="s">
        <v>49</v>
      </c>
      <c r="I316" s="2">
        <v>74.31</v>
      </c>
      <c r="J316" s="2">
        <v>0</v>
      </c>
      <c r="K316" s="2">
        <v>207760.85</v>
      </c>
      <c r="L316" s="2">
        <v>74.31</v>
      </c>
    </row>
    <row r="317" spans="1:12" hidden="1" x14ac:dyDescent="0.35">
      <c r="A317" s="1">
        <v>421207000013</v>
      </c>
      <c r="B317" t="s">
        <v>46</v>
      </c>
      <c r="C317" t="s">
        <v>25</v>
      </c>
      <c r="D317" t="s">
        <v>256</v>
      </c>
      <c r="E317">
        <v>25399</v>
      </c>
      <c r="F317">
        <v>31032016</v>
      </c>
      <c r="G317">
        <v>20307</v>
      </c>
      <c r="H317" t="s">
        <v>49</v>
      </c>
      <c r="I317" s="2">
        <v>49.54</v>
      </c>
      <c r="J317" s="2">
        <v>0</v>
      </c>
      <c r="K317" s="2">
        <v>207810.39</v>
      </c>
      <c r="L317" s="2">
        <v>49.54</v>
      </c>
    </row>
    <row r="318" spans="1:12" hidden="1" x14ac:dyDescent="0.35">
      <c r="A318" s="1">
        <v>421207000013</v>
      </c>
      <c r="B318" t="s">
        <v>46</v>
      </c>
      <c r="C318" t="s">
        <v>25</v>
      </c>
      <c r="D318" t="s">
        <v>256</v>
      </c>
      <c r="E318">
        <v>25399</v>
      </c>
      <c r="F318">
        <v>31032016</v>
      </c>
      <c r="G318">
        <v>20307</v>
      </c>
      <c r="H318" t="s">
        <v>49</v>
      </c>
      <c r="I318" s="2">
        <v>24.77</v>
      </c>
      <c r="J318" s="2">
        <v>0</v>
      </c>
      <c r="K318" s="2">
        <v>207835.16</v>
      </c>
      <c r="L318" s="2">
        <v>24.77</v>
      </c>
    </row>
    <row r="319" spans="1:12" hidden="1" x14ac:dyDescent="0.35">
      <c r="A319" s="1">
        <v>421207000013</v>
      </c>
      <c r="B319" t="s">
        <v>46</v>
      </c>
      <c r="C319" t="s">
        <v>25</v>
      </c>
      <c r="D319" t="s">
        <v>256</v>
      </c>
      <c r="E319">
        <v>25399</v>
      </c>
      <c r="F319">
        <v>31032016</v>
      </c>
      <c r="G319">
        <v>20307</v>
      </c>
      <c r="H319" t="s">
        <v>49</v>
      </c>
      <c r="I319" s="2">
        <v>24.77</v>
      </c>
      <c r="J319" s="2">
        <v>0</v>
      </c>
      <c r="K319" s="2">
        <v>207859.93</v>
      </c>
      <c r="L319" s="2">
        <v>24.77</v>
      </c>
    </row>
    <row r="320" spans="1:12" hidden="1" x14ac:dyDescent="0.35">
      <c r="A320" s="1">
        <v>421207000013</v>
      </c>
      <c r="B320" t="s">
        <v>46</v>
      </c>
      <c r="C320" t="s">
        <v>25</v>
      </c>
      <c r="D320" t="s">
        <v>256</v>
      </c>
      <c r="E320">
        <v>25399</v>
      </c>
      <c r="F320">
        <v>31032016</v>
      </c>
      <c r="G320">
        <v>20307</v>
      </c>
      <c r="H320" t="s">
        <v>49</v>
      </c>
      <c r="I320" s="2">
        <v>24.77</v>
      </c>
      <c r="J320" s="2">
        <v>0</v>
      </c>
      <c r="K320" s="2">
        <v>207884.7</v>
      </c>
      <c r="L320" s="2">
        <v>24.77</v>
      </c>
    </row>
    <row r="321" spans="1:12" hidden="1" x14ac:dyDescent="0.35">
      <c r="A321" s="1">
        <v>421207000013</v>
      </c>
      <c r="B321" t="s">
        <v>46</v>
      </c>
      <c r="C321" t="s">
        <v>25</v>
      </c>
      <c r="D321" t="s">
        <v>256</v>
      </c>
      <c r="E321">
        <v>25399</v>
      </c>
      <c r="F321">
        <v>31032016</v>
      </c>
      <c r="G321">
        <v>20307</v>
      </c>
      <c r="H321" t="s">
        <v>49</v>
      </c>
      <c r="I321" s="2">
        <v>24.77</v>
      </c>
      <c r="J321" s="2">
        <v>0</v>
      </c>
      <c r="K321" s="2">
        <v>207909.47</v>
      </c>
      <c r="L321" s="2">
        <v>24.77</v>
      </c>
    </row>
    <row r="322" spans="1:12" hidden="1" x14ac:dyDescent="0.35">
      <c r="A322" s="1">
        <v>421207000013</v>
      </c>
      <c r="B322" t="s">
        <v>46</v>
      </c>
      <c r="C322" t="s">
        <v>25</v>
      </c>
      <c r="D322" t="s">
        <v>256</v>
      </c>
      <c r="E322">
        <v>25399</v>
      </c>
      <c r="F322">
        <v>31032016</v>
      </c>
      <c r="G322">
        <v>20307</v>
      </c>
      <c r="H322" t="s">
        <v>49</v>
      </c>
      <c r="I322" s="2">
        <v>24.77</v>
      </c>
      <c r="J322" s="2">
        <v>0</v>
      </c>
      <c r="K322" s="2">
        <v>207934.24</v>
      </c>
      <c r="L322" s="2">
        <v>24.77</v>
      </c>
    </row>
    <row r="323" spans="1:12" hidden="1" x14ac:dyDescent="0.35">
      <c r="A323" s="1">
        <v>421207000013</v>
      </c>
      <c r="B323" t="s">
        <v>46</v>
      </c>
      <c r="C323" t="s">
        <v>25</v>
      </c>
      <c r="D323" t="s">
        <v>256</v>
      </c>
      <c r="E323">
        <v>25399</v>
      </c>
      <c r="F323">
        <v>31032016</v>
      </c>
      <c r="G323">
        <v>20307</v>
      </c>
      <c r="H323" t="s">
        <v>49</v>
      </c>
      <c r="I323" s="2">
        <v>99.08</v>
      </c>
      <c r="J323" s="2">
        <v>0</v>
      </c>
      <c r="K323" s="2">
        <v>208033.32</v>
      </c>
      <c r="L323" s="2">
        <v>99.08</v>
      </c>
    </row>
    <row r="324" spans="1:12" hidden="1" x14ac:dyDescent="0.35">
      <c r="A324" s="1">
        <v>421207000013</v>
      </c>
      <c r="B324" t="s">
        <v>46</v>
      </c>
      <c r="C324" t="s">
        <v>25</v>
      </c>
      <c r="D324" t="s">
        <v>256</v>
      </c>
      <c r="E324">
        <v>25399</v>
      </c>
      <c r="F324">
        <v>31032016</v>
      </c>
      <c r="G324">
        <v>20307</v>
      </c>
      <c r="H324" t="s">
        <v>49</v>
      </c>
      <c r="I324" s="2">
        <v>49.54</v>
      </c>
      <c r="J324" s="2">
        <v>0</v>
      </c>
      <c r="K324" s="2">
        <v>208082.86</v>
      </c>
      <c r="L324" s="2">
        <v>49.54</v>
      </c>
    </row>
    <row r="325" spans="1:12" hidden="1" x14ac:dyDescent="0.35">
      <c r="A325" s="1">
        <v>421207000013</v>
      </c>
      <c r="B325" t="s">
        <v>46</v>
      </c>
      <c r="C325" t="s">
        <v>25</v>
      </c>
      <c r="D325" t="s">
        <v>256</v>
      </c>
      <c r="E325">
        <v>25399</v>
      </c>
      <c r="F325">
        <v>31032016</v>
      </c>
      <c r="G325">
        <v>20307</v>
      </c>
      <c r="H325" t="s">
        <v>49</v>
      </c>
      <c r="I325" s="2">
        <v>24.77</v>
      </c>
      <c r="J325" s="2">
        <v>0</v>
      </c>
      <c r="K325" s="2">
        <v>208107.63</v>
      </c>
      <c r="L325" s="2">
        <v>24.77</v>
      </c>
    </row>
    <row r="326" spans="1:12" hidden="1" x14ac:dyDescent="0.35">
      <c r="A326" s="1">
        <v>421207000013</v>
      </c>
      <c r="B326" t="s">
        <v>46</v>
      </c>
      <c r="C326" t="s">
        <v>25</v>
      </c>
      <c r="D326" t="s">
        <v>256</v>
      </c>
      <c r="E326">
        <v>25399</v>
      </c>
      <c r="F326">
        <v>31032016</v>
      </c>
      <c r="G326">
        <v>20307</v>
      </c>
      <c r="H326" t="s">
        <v>49</v>
      </c>
      <c r="I326" s="2">
        <v>74.31</v>
      </c>
      <c r="J326" s="2">
        <v>0</v>
      </c>
      <c r="K326" s="2">
        <v>208181.94</v>
      </c>
      <c r="L326" s="2">
        <v>74.31</v>
      </c>
    </row>
    <row r="327" spans="1:12" hidden="1" x14ac:dyDescent="0.35">
      <c r="A327" s="1">
        <v>421207000013</v>
      </c>
      <c r="B327" t="s">
        <v>46</v>
      </c>
      <c r="C327" t="s">
        <v>25</v>
      </c>
      <c r="D327" t="s">
        <v>256</v>
      </c>
      <c r="E327">
        <v>25399</v>
      </c>
      <c r="F327">
        <v>31032016</v>
      </c>
      <c r="G327">
        <v>20307</v>
      </c>
      <c r="H327" t="s">
        <v>49</v>
      </c>
      <c r="I327" s="2">
        <v>49.54</v>
      </c>
      <c r="J327" s="2">
        <v>0</v>
      </c>
      <c r="K327" s="2">
        <v>208231.48</v>
      </c>
      <c r="L327" s="2">
        <v>49.54</v>
      </c>
    </row>
    <row r="328" spans="1:12" hidden="1" x14ac:dyDescent="0.35">
      <c r="A328" s="1">
        <v>421207000013</v>
      </c>
      <c r="B328" t="s">
        <v>46</v>
      </c>
      <c r="C328" t="s">
        <v>25</v>
      </c>
      <c r="D328" t="s">
        <v>256</v>
      </c>
      <c r="E328">
        <v>25399</v>
      </c>
      <c r="F328">
        <v>31032016</v>
      </c>
      <c r="G328">
        <v>20307</v>
      </c>
      <c r="H328" t="s">
        <v>49</v>
      </c>
      <c r="I328" s="2">
        <v>148.61000000000001</v>
      </c>
      <c r="J328" s="2">
        <v>0</v>
      </c>
      <c r="K328" s="2">
        <v>208380.09</v>
      </c>
      <c r="L328" s="2">
        <v>148.61000000000001</v>
      </c>
    </row>
    <row r="329" spans="1:12" hidden="1" x14ac:dyDescent="0.35">
      <c r="A329" s="1">
        <v>421207000013</v>
      </c>
      <c r="B329" t="s">
        <v>46</v>
      </c>
      <c r="C329" t="s">
        <v>25</v>
      </c>
      <c r="D329" t="s">
        <v>256</v>
      </c>
      <c r="E329">
        <v>25399</v>
      </c>
      <c r="F329">
        <v>31032016</v>
      </c>
      <c r="G329">
        <v>20307</v>
      </c>
      <c r="H329" t="s">
        <v>49</v>
      </c>
      <c r="I329" s="2">
        <v>24.77</v>
      </c>
      <c r="J329" s="2">
        <v>0</v>
      </c>
      <c r="K329" s="2">
        <v>208404.86</v>
      </c>
      <c r="L329" s="2">
        <v>24.77</v>
      </c>
    </row>
    <row r="330" spans="1:12" hidden="1" x14ac:dyDescent="0.35">
      <c r="A330" s="1">
        <v>421207000013</v>
      </c>
      <c r="B330" t="s">
        <v>46</v>
      </c>
      <c r="C330" t="s">
        <v>25</v>
      </c>
      <c r="D330" t="s">
        <v>256</v>
      </c>
      <c r="E330">
        <v>25399</v>
      </c>
      <c r="F330">
        <v>31032016</v>
      </c>
      <c r="G330">
        <v>20307</v>
      </c>
      <c r="H330" t="s">
        <v>49</v>
      </c>
      <c r="I330" s="2">
        <v>74.31</v>
      </c>
      <c r="J330" s="2">
        <v>0</v>
      </c>
      <c r="K330" s="2">
        <v>208479.17</v>
      </c>
      <c r="L330" s="2">
        <v>74.31</v>
      </c>
    </row>
    <row r="331" spans="1:12" hidden="1" x14ac:dyDescent="0.35">
      <c r="A331" s="1">
        <v>421207000013</v>
      </c>
      <c r="B331" t="s">
        <v>46</v>
      </c>
      <c r="C331" t="s">
        <v>25</v>
      </c>
      <c r="D331" t="s">
        <v>256</v>
      </c>
      <c r="E331">
        <v>25399</v>
      </c>
      <c r="F331">
        <v>31032016</v>
      </c>
      <c r="G331">
        <v>20307</v>
      </c>
      <c r="H331" t="s">
        <v>49</v>
      </c>
      <c r="I331" s="2">
        <v>24.77</v>
      </c>
      <c r="J331" s="2">
        <v>0</v>
      </c>
      <c r="K331" s="2">
        <v>208503.94</v>
      </c>
      <c r="L331" s="2">
        <v>24.77</v>
      </c>
    </row>
    <row r="332" spans="1:12" hidden="1" x14ac:dyDescent="0.35">
      <c r="A332" s="1">
        <v>421207000013</v>
      </c>
      <c r="B332" t="s">
        <v>46</v>
      </c>
      <c r="C332" t="s">
        <v>25</v>
      </c>
      <c r="D332" t="s">
        <v>256</v>
      </c>
      <c r="E332">
        <v>25399</v>
      </c>
      <c r="F332">
        <v>31032016</v>
      </c>
      <c r="G332">
        <v>20307</v>
      </c>
      <c r="H332" t="s">
        <v>49</v>
      </c>
      <c r="I332" s="2">
        <v>74.31</v>
      </c>
      <c r="J332" s="2">
        <v>0</v>
      </c>
      <c r="K332" s="2">
        <v>208578.25</v>
      </c>
      <c r="L332" s="2">
        <v>74.31</v>
      </c>
    </row>
    <row r="333" spans="1:12" hidden="1" x14ac:dyDescent="0.35">
      <c r="A333" s="1">
        <v>421207000013</v>
      </c>
      <c r="B333" t="s">
        <v>46</v>
      </c>
      <c r="C333" t="s">
        <v>25</v>
      </c>
      <c r="D333" t="s">
        <v>256</v>
      </c>
      <c r="E333">
        <v>25399</v>
      </c>
      <c r="F333">
        <v>31032016</v>
      </c>
      <c r="G333">
        <v>20307</v>
      </c>
      <c r="H333" t="s">
        <v>49</v>
      </c>
      <c r="I333" s="2">
        <v>99.08</v>
      </c>
      <c r="J333" s="2">
        <v>0</v>
      </c>
      <c r="K333" s="2">
        <v>208677.33</v>
      </c>
      <c r="L333" s="2">
        <v>99.08</v>
      </c>
    </row>
    <row r="334" spans="1:12" hidden="1" x14ac:dyDescent="0.35">
      <c r="A334" s="1">
        <v>421207000013</v>
      </c>
      <c r="B334" t="s">
        <v>46</v>
      </c>
      <c r="C334" t="s">
        <v>25</v>
      </c>
      <c r="D334" t="s">
        <v>256</v>
      </c>
      <c r="E334">
        <v>25399</v>
      </c>
      <c r="F334">
        <v>31032016</v>
      </c>
      <c r="G334">
        <v>20307</v>
      </c>
      <c r="H334" t="s">
        <v>49</v>
      </c>
      <c r="I334" s="2">
        <v>114.97</v>
      </c>
      <c r="J334" s="2">
        <v>0</v>
      </c>
      <c r="K334" s="2">
        <v>208792.3</v>
      </c>
      <c r="L334" s="2">
        <v>114.97</v>
      </c>
    </row>
    <row r="335" spans="1:12" hidden="1" x14ac:dyDescent="0.35">
      <c r="A335" s="1">
        <v>421207000013</v>
      </c>
      <c r="B335" t="s">
        <v>46</v>
      </c>
      <c r="C335" t="s">
        <v>25</v>
      </c>
      <c r="D335" t="s">
        <v>256</v>
      </c>
      <c r="E335">
        <v>25399</v>
      </c>
      <c r="F335">
        <v>31032016</v>
      </c>
      <c r="G335">
        <v>20307</v>
      </c>
      <c r="H335" t="s">
        <v>49</v>
      </c>
      <c r="I335" s="2">
        <v>153.30000000000001</v>
      </c>
      <c r="J335" s="2">
        <v>0</v>
      </c>
      <c r="K335" s="2">
        <v>208945.6</v>
      </c>
      <c r="L335" s="2">
        <v>153.30000000000001</v>
      </c>
    </row>
    <row r="336" spans="1:12" hidden="1" x14ac:dyDescent="0.35">
      <c r="A336" s="1">
        <v>421207000013</v>
      </c>
      <c r="B336" t="s">
        <v>46</v>
      </c>
      <c r="C336" t="s">
        <v>25</v>
      </c>
      <c r="D336" t="s">
        <v>256</v>
      </c>
      <c r="E336">
        <v>25399</v>
      </c>
      <c r="F336">
        <v>31032016</v>
      </c>
      <c r="G336">
        <v>20307</v>
      </c>
      <c r="H336" t="s">
        <v>49</v>
      </c>
      <c r="I336" s="2">
        <v>134.13</v>
      </c>
      <c r="J336" s="2">
        <v>0</v>
      </c>
      <c r="K336" s="2">
        <v>209079.73</v>
      </c>
      <c r="L336" s="2">
        <v>134.13</v>
      </c>
    </row>
    <row r="337" spans="1:12" hidden="1" x14ac:dyDescent="0.35">
      <c r="A337" s="1">
        <v>421207000013</v>
      </c>
      <c r="B337" t="s">
        <v>46</v>
      </c>
      <c r="C337" t="s">
        <v>25</v>
      </c>
      <c r="D337" t="s">
        <v>256</v>
      </c>
      <c r="E337">
        <v>25399</v>
      </c>
      <c r="F337">
        <v>31032016</v>
      </c>
      <c r="G337">
        <v>20307</v>
      </c>
      <c r="H337" t="s">
        <v>49</v>
      </c>
      <c r="I337" s="2">
        <v>153.30000000000001</v>
      </c>
      <c r="J337" s="2">
        <v>0</v>
      </c>
      <c r="K337" s="2">
        <v>209233.03</v>
      </c>
      <c r="L337" s="2">
        <v>153.30000000000001</v>
      </c>
    </row>
    <row r="338" spans="1:12" hidden="1" x14ac:dyDescent="0.35">
      <c r="A338" s="1">
        <v>421207000013</v>
      </c>
      <c r="B338" t="s">
        <v>46</v>
      </c>
      <c r="C338" t="s">
        <v>25</v>
      </c>
      <c r="D338" t="s">
        <v>256</v>
      </c>
      <c r="E338">
        <v>25399</v>
      </c>
      <c r="F338">
        <v>31032016</v>
      </c>
      <c r="G338">
        <v>20307</v>
      </c>
      <c r="H338" t="s">
        <v>49</v>
      </c>
      <c r="I338" s="2">
        <v>134.13</v>
      </c>
      <c r="J338" s="2">
        <v>0</v>
      </c>
      <c r="K338" s="2">
        <v>209367.16</v>
      </c>
      <c r="L338" s="2">
        <v>134.13</v>
      </c>
    </row>
    <row r="339" spans="1:12" hidden="1" x14ac:dyDescent="0.35">
      <c r="A339" s="1">
        <v>421207000013</v>
      </c>
      <c r="B339" t="s">
        <v>46</v>
      </c>
      <c r="C339" t="s">
        <v>25</v>
      </c>
      <c r="D339" t="s">
        <v>256</v>
      </c>
      <c r="E339">
        <v>25399</v>
      </c>
      <c r="F339">
        <v>31032016</v>
      </c>
      <c r="G339">
        <v>20307</v>
      </c>
      <c r="H339" t="s">
        <v>49</v>
      </c>
      <c r="I339" s="2">
        <v>76.650000000000006</v>
      </c>
      <c r="J339" s="2">
        <v>0</v>
      </c>
      <c r="K339" s="2">
        <v>209443.81</v>
      </c>
      <c r="L339" s="2">
        <v>76.650000000000006</v>
      </c>
    </row>
    <row r="340" spans="1:12" hidden="1" x14ac:dyDescent="0.35">
      <c r="A340" s="1">
        <v>421207000013</v>
      </c>
      <c r="B340" t="s">
        <v>46</v>
      </c>
      <c r="C340" t="s">
        <v>25</v>
      </c>
      <c r="D340" t="s">
        <v>256</v>
      </c>
      <c r="E340">
        <v>25399</v>
      </c>
      <c r="F340">
        <v>31032016</v>
      </c>
      <c r="G340">
        <v>20307</v>
      </c>
      <c r="H340" t="s">
        <v>49</v>
      </c>
      <c r="I340" s="2">
        <v>95.81</v>
      </c>
      <c r="J340" s="2">
        <v>0</v>
      </c>
      <c r="K340" s="2">
        <v>209539.62</v>
      </c>
      <c r="L340" s="2">
        <v>95.81</v>
      </c>
    </row>
    <row r="341" spans="1:12" hidden="1" x14ac:dyDescent="0.35">
      <c r="A341" s="1">
        <v>421207000013</v>
      </c>
      <c r="B341" t="s">
        <v>46</v>
      </c>
      <c r="C341" t="s">
        <v>25</v>
      </c>
      <c r="D341" t="s">
        <v>256</v>
      </c>
      <c r="E341">
        <v>25399</v>
      </c>
      <c r="F341">
        <v>31032016</v>
      </c>
      <c r="G341">
        <v>20307</v>
      </c>
      <c r="H341" t="s">
        <v>49</v>
      </c>
      <c r="I341" s="2">
        <v>134.13</v>
      </c>
      <c r="J341" s="2">
        <v>0</v>
      </c>
      <c r="K341" s="2">
        <v>209673.75</v>
      </c>
      <c r="L341" s="2">
        <v>134.13</v>
      </c>
    </row>
    <row r="342" spans="1:12" hidden="1" x14ac:dyDescent="0.35">
      <c r="A342" s="1">
        <v>421207000013</v>
      </c>
      <c r="B342" t="s">
        <v>46</v>
      </c>
      <c r="C342" t="s">
        <v>25</v>
      </c>
      <c r="D342" t="s">
        <v>256</v>
      </c>
      <c r="E342">
        <v>25399</v>
      </c>
      <c r="F342">
        <v>31032016</v>
      </c>
      <c r="G342">
        <v>20307</v>
      </c>
      <c r="H342" t="s">
        <v>49</v>
      </c>
      <c r="I342" s="2">
        <v>172.46</v>
      </c>
      <c r="J342" s="2">
        <v>0</v>
      </c>
      <c r="K342" s="2">
        <v>209846.21</v>
      </c>
      <c r="L342" s="2">
        <v>172.46</v>
      </c>
    </row>
    <row r="343" spans="1:12" hidden="1" x14ac:dyDescent="0.35">
      <c r="A343" s="1">
        <v>421207000013</v>
      </c>
      <c r="B343" t="s">
        <v>46</v>
      </c>
      <c r="C343" t="s">
        <v>25</v>
      </c>
      <c r="D343" t="s">
        <v>256</v>
      </c>
      <c r="E343">
        <v>25399</v>
      </c>
      <c r="F343">
        <v>31032016</v>
      </c>
      <c r="G343">
        <v>20307</v>
      </c>
      <c r="H343" t="s">
        <v>49</v>
      </c>
      <c r="I343" s="2">
        <v>153.30000000000001</v>
      </c>
      <c r="J343" s="2">
        <v>0</v>
      </c>
      <c r="K343" s="2">
        <v>209999.51</v>
      </c>
      <c r="L343" s="2">
        <v>153.30000000000001</v>
      </c>
    </row>
    <row r="344" spans="1:12" hidden="1" x14ac:dyDescent="0.35">
      <c r="A344" s="1">
        <v>421207000013</v>
      </c>
      <c r="B344" t="s">
        <v>46</v>
      </c>
      <c r="C344" t="s">
        <v>25</v>
      </c>
      <c r="D344" t="s">
        <v>256</v>
      </c>
      <c r="E344">
        <v>25399</v>
      </c>
      <c r="F344">
        <v>31032016</v>
      </c>
      <c r="G344">
        <v>20307</v>
      </c>
      <c r="H344" t="s">
        <v>49</v>
      </c>
      <c r="I344" s="2">
        <v>95.81</v>
      </c>
      <c r="J344" s="2">
        <v>0</v>
      </c>
      <c r="K344" s="2">
        <v>210095.32</v>
      </c>
      <c r="L344" s="2">
        <v>95.81</v>
      </c>
    </row>
    <row r="345" spans="1:12" hidden="1" x14ac:dyDescent="0.35">
      <c r="A345" s="1">
        <v>421207000013</v>
      </c>
      <c r="B345" t="s">
        <v>46</v>
      </c>
      <c r="C345" t="s">
        <v>25</v>
      </c>
      <c r="D345" t="s">
        <v>256</v>
      </c>
      <c r="E345">
        <v>25399</v>
      </c>
      <c r="F345">
        <v>31032016</v>
      </c>
      <c r="G345">
        <v>20307</v>
      </c>
      <c r="H345" t="s">
        <v>49</v>
      </c>
      <c r="I345" s="2">
        <v>76.650000000000006</v>
      </c>
      <c r="J345" s="2">
        <v>0</v>
      </c>
      <c r="K345" s="2">
        <v>210171.97</v>
      </c>
      <c r="L345" s="2">
        <v>76.650000000000006</v>
      </c>
    </row>
    <row r="346" spans="1:12" hidden="1" x14ac:dyDescent="0.35">
      <c r="A346" s="1">
        <v>421207000013</v>
      </c>
      <c r="B346" t="s">
        <v>46</v>
      </c>
      <c r="C346" t="s">
        <v>25</v>
      </c>
      <c r="D346" t="s">
        <v>256</v>
      </c>
      <c r="E346">
        <v>25399</v>
      </c>
      <c r="F346">
        <v>31032016</v>
      </c>
      <c r="G346">
        <v>20307</v>
      </c>
      <c r="H346" t="s">
        <v>49</v>
      </c>
      <c r="I346" s="2">
        <v>134.13</v>
      </c>
      <c r="J346" s="2">
        <v>0</v>
      </c>
      <c r="K346" s="2">
        <v>210306.1</v>
      </c>
      <c r="L346" s="2">
        <v>134.13</v>
      </c>
    </row>
    <row r="347" spans="1:12" hidden="1" x14ac:dyDescent="0.35">
      <c r="A347" s="1">
        <v>421207000013</v>
      </c>
      <c r="B347" t="s">
        <v>46</v>
      </c>
      <c r="C347" t="s">
        <v>25</v>
      </c>
      <c r="D347" t="s">
        <v>256</v>
      </c>
      <c r="E347">
        <v>25399</v>
      </c>
      <c r="F347">
        <v>31032016</v>
      </c>
      <c r="G347">
        <v>20307</v>
      </c>
      <c r="H347" t="s">
        <v>49</v>
      </c>
      <c r="I347" s="2">
        <v>153.30000000000001</v>
      </c>
      <c r="J347" s="2">
        <v>0</v>
      </c>
      <c r="K347" s="2">
        <v>210459.4</v>
      </c>
      <c r="L347" s="2">
        <v>153.30000000000001</v>
      </c>
    </row>
    <row r="348" spans="1:12" hidden="1" x14ac:dyDescent="0.35">
      <c r="A348" s="1">
        <v>421207000013</v>
      </c>
      <c r="B348" t="s">
        <v>46</v>
      </c>
      <c r="C348" t="s">
        <v>25</v>
      </c>
      <c r="D348" t="s">
        <v>256</v>
      </c>
      <c r="E348">
        <v>25399</v>
      </c>
      <c r="F348">
        <v>31032016</v>
      </c>
      <c r="G348">
        <v>20307</v>
      </c>
      <c r="H348" t="s">
        <v>49</v>
      </c>
      <c r="I348" s="2">
        <v>114.97</v>
      </c>
      <c r="J348" s="2">
        <v>0</v>
      </c>
      <c r="K348" s="2">
        <v>210574.37</v>
      </c>
      <c r="L348" s="2">
        <v>114.97</v>
      </c>
    </row>
    <row r="349" spans="1:12" hidden="1" x14ac:dyDescent="0.35">
      <c r="A349" s="1">
        <v>421207000013</v>
      </c>
      <c r="B349" t="s">
        <v>46</v>
      </c>
      <c r="C349" t="s">
        <v>25</v>
      </c>
      <c r="D349" t="s">
        <v>256</v>
      </c>
      <c r="E349">
        <v>25399</v>
      </c>
      <c r="F349">
        <v>31032016</v>
      </c>
      <c r="G349">
        <v>20307</v>
      </c>
      <c r="H349" t="s">
        <v>49</v>
      </c>
      <c r="I349" s="2">
        <v>114.97</v>
      </c>
      <c r="J349" s="2">
        <v>0</v>
      </c>
      <c r="K349" s="2">
        <v>210689.34</v>
      </c>
      <c r="L349" s="2">
        <v>114.97</v>
      </c>
    </row>
    <row r="350" spans="1:12" hidden="1" x14ac:dyDescent="0.35">
      <c r="A350" s="1">
        <v>421207000013</v>
      </c>
      <c r="B350" t="s">
        <v>46</v>
      </c>
      <c r="C350" t="s">
        <v>25</v>
      </c>
      <c r="D350" t="s">
        <v>256</v>
      </c>
      <c r="E350">
        <v>25399</v>
      </c>
      <c r="F350">
        <v>31032016</v>
      </c>
      <c r="G350">
        <v>20307</v>
      </c>
      <c r="H350" t="s">
        <v>49</v>
      </c>
      <c r="I350" s="2">
        <v>134.13</v>
      </c>
      <c r="J350" s="2">
        <v>0</v>
      </c>
      <c r="K350" s="2">
        <v>210823.47</v>
      </c>
      <c r="L350" s="2">
        <v>134.13</v>
      </c>
    </row>
    <row r="351" spans="1:12" hidden="1" x14ac:dyDescent="0.35">
      <c r="A351" s="1">
        <v>421207000013</v>
      </c>
      <c r="B351" t="s">
        <v>46</v>
      </c>
      <c r="C351" t="s">
        <v>25</v>
      </c>
      <c r="D351" t="s">
        <v>256</v>
      </c>
      <c r="E351">
        <v>25399</v>
      </c>
      <c r="F351">
        <v>31032016</v>
      </c>
      <c r="G351">
        <v>20307</v>
      </c>
      <c r="H351" t="s">
        <v>49</v>
      </c>
      <c r="I351" s="2">
        <v>95.81</v>
      </c>
      <c r="J351" s="2">
        <v>0</v>
      </c>
      <c r="K351" s="2">
        <v>210919.28</v>
      </c>
      <c r="L351" s="2">
        <v>95.81</v>
      </c>
    </row>
    <row r="352" spans="1:12" hidden="1" x14ac:dyDescent="0.35">
      <c r="A352" s="1">
        <v>421207000013</v>
      </c>
      <c r="B352" t="s">
        <v>46</v>
      </c>
      <c r="C352" t="s">
        <v>25</v>
      </c>
      <c r="D352" t="s">
        <v>256</v>
      </c>
      <c r="E352">
        <v>25399</v>
      </c>
      <c r="F352">
        <v>31032016</v>
      </c>
      <c r="G352">
        <v>20307</v>
      </c>
      <c r="H352" t="s">
        <v>49</v>
      </c>
      <c r="I352" s="2">
        <v>210.78</v>
      </c>
      <c r="J352" s="2">
        <v>0</v>
      </c>
      <c r="K352" s="2">
        <v>211130.06</v>
      </c>
      <c r="L352" s="2">
        <v>210.78</v>
      </c>
    </row>
    <row r="353" spans="1:12" hidden="1" x14ac:dyDescent="0.35">
      <c r="A353" s="1">
        <v>421207000013</v>
      </c>
      <c r="B353" t="s">
        <v>46</v>
      </c>
      <c r="C353" t="s">
        <v>25</v>
      </c>
      <c r="D353" t="s">
        <v>256</v>
      </c>
      <c r="E353">
        <v>25399</v>
      </c>
      <c r="F353">
        <v>31032016</v>
      </c>
      <c r="G353">
        <v>20307</v>
      </c>
      <c r="H353" t="s">
        <v>49</v>
      </c>
      <c r="I353" s="2">
        <v>95.81</v>
      </c>
      <c r="J353" s="2">
        <v>0</v>
      </c>
      <c r="K353" s="2">
        <v>211225.87</v>
      </c>
      <c r="L353" s="2">
        <v>95.81</v>
      </c>
    </row>
    <row r="354" spans="1:12" hidden="1" x14ac:dyDescent="0.35">
      <c r="A354" s="1">
        <v>421207000013</v>
      </c>
      <c r="B354" t="s">
        <v>46</v>
      </c>
      <c r="C354" t="s">
        <v>25</v>
      </c>
      <c r="D354" t="s">
        <v>256</v>
      </c>
      <c r="E354">
        <v>25399</v>
      </c>
      <c r="F354">
        <v>31032016</v>
      </c>
      <c r="G354">
        <v>20307</v>
      </c>
      <c r="H354" t="s">
        <v>49</v>
      </c>
      <c r="I354" s="2">
        <v>95.81</v>
      </c>
      <c r="J354" s="2">
        <v>0</v>
      </c>
      <c r="K354" s="2">
        <v>211321.68</v>
      </c>
      <c r="L354" s="2">
        <v>95.81</v>
      </c>
    </row>
    <row r="355" spans="1:12" hidden="1" x14ac:dyDescent="0.35">
      <c r="A355" s="1">
        <v>421207000013</v>
      </c>
      <c r="B355" t="s">
        <v>46</v>
      </c>
      <c r="C355" t="s">
        <v>25</v>
      </c>
      <c r="D355" t="s">
        <v>256</v>
      </c>
      <c r="E355">
        <v>25399</v>
      </c>
      <c r="F355">
        <v>31032016</v>
      </c>
      <c r="G355">
        <v>20307</v>
      </c>
      <c r="H355" t="s">
        <v>49</v>
      </c>
      <c r="I355" s="2">
        <v>191.62</v>
      </c>
      <c r="J355" s="2">
        <v>0</v>
      </c>
      <c r="K355" s="2">
        <v>211513.3</v>
      </c>
      <c r="L355" s="2">
        <v>191.62</v>
      </c>
    </row>
    <row r="356" spans="1:12" hidden="1" x14ac:dyDescent="0.35">
      <c r="A356" s="1">
        <v>421207000013</v>
      </c>
      <c r="B356" t="s">
        <v>46</v>
      </c>
      <c r="C356" t="s">
        <v>25</v>
      </c>
      <c r="D356" t="s">
        <v>256</v>
      </c>
      <c r="E356">
        <v>25399</v>
      </c>
      <c r="F356">
        <v>31032016</v>
      </c>
      <c r="G356">
        <v>20307</v>
      </c>
      <c r="H356" t="s">
        <v>49</v>
      </c>
      <c r="I356" s="2">
        <v>191.62</v>
      </c>
      <c r="J356" s="2">
        <v>0</v>
      </c>
      <c r="K356" s="2">
        <v>211704.92</v>
      </c>
      <c r="L356" s="2">
        <v>191.62</v>
      </c>
    </row>
    <row r="357" spans="1:12" hidden="1" x14ac:dyDescent="0.35">
      <c r="A357" s="1">
        <v>421207000013</v>
      </c>
      <c r="B357" t="s">
        <v>46</v>
      </c>
      <c r="C357" t="s">
        <v>25</v>
      </c>
      <c r="D357" t="s">
        <v>256</v>
      </c>
      <c r="E357">
        <v>25399</v>
      </c>
      <c r="F357">
        <v>31032016</v>
      </c>
      <c r="G357">
        <v>20307</v>
      </c>
      <c r="H357" t="s">
        <v>49</v>
      </c>
      <c r="I357" s="2">
        <v>153.30000000000001</v>
      </c>
      <c r="J357" s="2">
        <v>0</v>
      </c>
      <c r="K357" s="2">
        <v>211858.22</v>
      </c>
      <c r="L357" s="2">
        <v>153.30000000000001</v>
      </c>
    </row>
    <row r="358" spans="1:12" hidden="1" x14ac:dyDescent="0.35">
      <c r="A358" s="1">
        <v>421207000013</v>
      </c>
      <c r="B358" t="s">
        <v>46</v>
      </c>
      <c r="C358" t="s">
        <v>25</v>
      </c>
      <c r="D358" t="s">
        <v>256</v>
      </c>
      <c r="E358">
        <v>25399</v>
      </c>
      <c r="F358">
        <v>31032016</v>
      </c>
      <c r="G358">
        <v>20307</v>
      </c>
      <c r="H358" t="s">
        <v>49</v>
      </c>
      <c r="I358" s="2">
        <v>28.1</v>
      </c>
      <c r="J358" s="2">
        <v>0</v>
      </c>
      <c r="K358" s="2">
        <v>211886.32</v>
      </c>
      <c r="L358" s="2">
        <v>28.1</v>
      </c>
    </row>
    <row r="359" spans="1:12" hidden="1" x14ac:dyDescent="0.35">
      <c r="A359" s="1">
        <v>421207000013</v>
      </c>
      <c r="B359" t="s">
        <v>46</v>
      </c>
      <c r="C359" t="s">
        <v>25</v>
      </c>
      <c r="D359" t="s">
        <v>256</v>
      </c>
      <c r="E359">
        <v>25399</v>
      </c>
      <c r="F359">
        <v>31032016</v>
      </c>
      <c r="G359">
        <v>20307</v>
      </c>
      <c r="H359" t="s">
        <v>49</v>
      </c>
      <c r="I359" s="2">
        <v>18.739999999999998</v>
      </c>
      <c r="J359" s="2">
        <v>0</v>
      </c>
      <c r="K359" s="2">
        <v>211905.06</v>
      </c>
      <c r="L359" s="2">
        <v>18.739999999999998</v>
      </c>
    </row>
    <row r="360" spans="1:12" hidden="1" x14ac:dyDescent="0.35">
      <c r="A360" s="1">
        <v>421207000013</v>
      </c>
      <c r="B360" t="s">
        <v>46</v>
      </c>
      <c r="C360" t="s">
        <v>25</v>
      </c>
      <c r="D360" t="s">
        <v>256</v>
      </c>
      <c r="E360">
        <v>25399</v>
      </c>
      <c r="F360">
        <v>31032016</v>
      </c>
      <c r="G360">
        <v>20307</v>
      </c>
      <c r="H360" t="s">
        <v>49</v>
      </c>
      <c r="I360" s="2">
        <v>9.3699999999999992</v>
      </c>
      <c r="J360" s="2">
        <v>0</v>
      </c>
      <c r="K360" s="2">
        <v>211914.43</v>
      </c>
      <c r="L360" s="2">
        <v>9.3699999999999992</v>
      </c>
    </row>
    <row r="361" spans="1:12" hidden="1" x14ac:dyDescent="0.35">
      <c r="A361" s="1">
        <v>421207000013</v>
      </c>
      <c r="B361" t="s">
        <v>46</v>
      </c>
      <c r="C361" t="s">
        <v>25</v>
      </c>
      <c r="D361" t="s">
        <v>256</v>
      </c>
      <c r="E361">
        <v>25399</v>
      </c>
      <c r="F361">
        <v>31032016</v>
      </c>
      <c r="G361">
        <v>20307</v>
      </c>
      <c r="H361" t="s">
        <v>49</v>
      </c>
      <c r="I361" s="2">
        <v>9.3699999999999992</v>
      </c>
      <c r="J361" s="2">
        <v>0</v>
      </c>
      <c r="K361" s="2">
        <v>211923.8</v>
      </c>
      <c r="L361" s="2">
        <v>9.3699999999999992</v>
      </c>
    </row>
    <row r="362" spans="1:12" hidden="1" x14ac:dyDescent="0.35">
      <c r="A362" s="1">
        <v>421207000013</v>
      </c>
      <c r="B362" t="s">
        <v>46</v>
      </c>
      <c r="C362" t="s">
        <v>25</v>
      </c>
      <c r="D362" t="s">
        <v>256</v>
      </c>
      <c r="E362">
        <v>25399</v>
      </c>
      <c r="F362">
        <v>31032016</v>
      </c>
      <c r="G362">
        <v>20307</v>
      </c>
      <c r="H362" t="s">
        <v>49</v>
      </c>
      <c r="I362" s="2">
        <v>9.3699999999999992</v>
      </c>
      <c r="J362" s="2">
        <v>0</v>
      </c>
      <c r="K362" s="2">
        <v>211933.17</v>
      </c>
      <c r="L362" s="2">
        <v>9.3699999999999992</v>
      </c>
    </row>
    <row r="363" spans="1:12" hidden="1" x14ac:dyDescent="0.35">
      <c r="A363" s="1">
        <v>421207000013</v>
      </c>
      <c r="B363" t="s">
        <v>46</v>
      </c>
      <c r="C363" t="s">
        <v>25</v>
      </c>
      <c r="D363" t="s">
        <v>256</v>
      </c>
      <c r="E363">
        <v>25399</v>
      </c>
      <c r="F363">
        <v>31032016</v>
      </c>
      <c r="G363">
        <v>20307</v>
      </c>
      <c r="H363" t="s">
        <v>49</v>
      </c>
      <c r="I363" s="2">
        <v>9.3699999999999992</v>
      </c>
      <c r="J363" s="2">
        <v>0</v>
      </c>
      <c r="K363" s="2">
        <v>211942.54</v>
      </c>
      <c r="L363" s="2">
        <v>9.3699999999999992</v>
      </c>
    </row>
    <row r="364" spans="1:12" hidden="1" x14ac:dyDescent="0.35">
      <c r="A364" s="1">
        <v>421207000013</v>
      </c>
      <c r="B364" t="s">
        <v>46</v>
      </c>
      <c r="C364" t="s">
        <v>25</v>
      </c>
      <c r="D364" t="s">
        <v>256</v>
      </c>
      <c r="E364">
        <v>25399</v>
      </c>
      <c r="F364">
        <v>31032016</v>
      </c>
      <c r="G364">
        <v>20307</v>
      </c>
      <c r="H364" t="s">
        <v>49</v>
      </c>
      <c r="I364" s="2">
        <v>9.3699999999999992</v>
      </c>
      <c r="J364" s="2">
        <v>0</v>
      </c>
      <c r="K364" s="2">
        <v>211951.91</v>
      </c>
      <c r="L364" s="2">
        <v>9.3699999999999992</v>
      </c>
    </row>
    <row r="365" spans="1:12" hidden="1" x14ac:dyDescent="0.35">
      <c r="A365" s="1">
        <v>421207000013</v>
      </c>
      <c r="B365" t="s">
        <v>46</v>
      </c>
      <c r="C365" t="s">
        <v>25</v>
      </c>
      <c r="D365" t="s">
        <v>256</v>
      </c>
      <c r="E365">
        <v>25399</v>
      </c>
      <c r="F365">
        <v>31032016</v>
      </c>
      <c r="G365">
        <v>20307</v>
      </c>
      <c r="H365" t="s">
        <v>49</v>
      </c>
      <c r="I365" s="2">
        <v>37.47</v>
      </c>
      <c r="J365" s="2">
        <v>0</v>
      </c>
      <c r="K365" s="2">
        <v>211989.38</v>
      </c>
      <c r="L365" s="2">
        <v>37.47</v>
      </c>
    </row>
    <row r="366" spans="1:12" hidden="1" x14ac:dyDescent="0.35">
      <c r="A366" s="1">
        <v>421207000013</v>
      </c>
      <c r="B366" t="s">
        <v>46</v>
      </c>
      <c r="C366" t="s">
        <v>25</v>
      </c>
      <c r="D366" t="s">
        <v>256</v>
      </c>
      <c r="E366">
        <v>25399</v>
      </c>
      <c r="F366">
        <v>31032016</v>
      </c>
      <c r="G366">
        <v>20307</v>
      </c>
      <c r="H366" t="s">
        <v>49</v>
      </c>
      <c r="I366" s="2">
        <v>18.739999999999998</v>
      </c>
      <c r="J366" s="2">
        <v>0</v>
      </c>
      <c r="K366" s="2">
        <v>212008.12</v>
      </c>
      <c r="L366" s="2">
        <v>18.739999999999998</v>
      </c>
    </row>
    <row r="367" spans="1:12" hidden="1" x14ac:dyDescent="0.35">
      <c r="A367" s="1">
        <v>421207000013</v>
      </c>
      <c r="B367" t="s">
        <v>46</v>
      </c>
      <c r="C367" t="s">
        <v>25</v>
      </c>
      <c r="D367" t="s">
        <v>256</v>
      </c>
      <c r="E367">
        <v>25399</v>
      </c>
      <c r="F367">
        <v>31032016</v>
      </c>
      <c r="G367">
        <v>20307</v>
      </c>
      <c r="H367" t="s">
        <v>49</v>
      </c>
      <c r="I367" s="2">
        <v>9.3699999999999992</v>
      </c>
      <c r="J367" s="2">
        <v>0</v>
      </c>
      <c r="K367" s="2">
        <v>212017.49</v>
      </c>
      <c r="L367" s="2">
        <v>9.3699999999999992</v>
      </c>
    </row>
    <row r="368" spans="1:12" hidden="1" x14ac:dyDescent="0.35">
      <c r="A368" s="1">
        <v>421207000013</v>
      </c>
      <c r="B368" t="s">
        <v>46</v>
      </c>
      <c r="C368" t="s">
        <v>25</v>
      </c>
      <c r="D368" t="s">
        <v>256</v>
      </c>
      <c r="E368">
        <v>25399</v>
      </c>
      <c r="F368">
        <v>31032016</v>
      </c>
      <c r="G368">
        <v>20307</v>
      </c>
      <c r="H368" t="s">
        <v>49</v>
      </c>
      <c r="I368" s="2">
        <v>28.1</v>
      </c>
      <c r="J368" s="2">
        <v>0</v>
      </c>
      <c r="K368" s="2">
        <v>212045.59</v>
      </c>
      <c r="L368" s="2">
        <v>28.1</v>
      </c>
    </row>
    <row r="369" spans="1:12" hidden="1" x14ac:dyDescent="0.35">
      <c r="A369" s="1">
        <v>421207000013</v>
      </c>
      <c r="B369" t="s">
        <v>46</v>
      </c>
      <c r="C369" t="s">
        <v>25</v>
      </c>
      <c r="D369" t="s">
        <v>256</v>
      </c>
      <c r="E369">
        <v>25399</v>
      </c>
      <c r="F369">
        <v>31032016</v>
      </c>
      <c r="G369">
        <v>20307</v>
      </c>
      <c r="H369" t="s">
        <v>49</v>
      </c>
      <c r="I369" s="2">
        <v>18.739999999999998</v>
      </c>
      <c r="J369" s="2">
        <v>0</v>
      </c>
      <c r="K369" s="2">
        <v>212064.33</v>
      </c>
      <c r="L369" s="2">
        <v>18.739999999999998</v>
      </c>
    </row>
    <row r="370" spans="1:12" hidden="1" x14ac:dyDescent="0.35">
      <c r="A370" s="1">
        <v>421207000013</v>
      </c>
      <c r="B370" t="s">
        <v>46</v>
      </c>
      <c r="C370" t="s">
        <v>25</v>
      </c>
      <c r="D370" t="s">
        <v>256</v>
      </c>
      <c r="E370">
        <v>25399</v>
      </c>
      <c r="F370">
        <v>31032016</v>
      </c>
      <c r="G370">
        <v>20307</v>
      </c>
      <c r="H370" t="s">
        <v>49</v>
      </c>
      <c r="I370" s="2">
        <v>56.21</v>
      </c>
      <c r="J370" s="2">
        <v>0</v>
      </c>
      <c r="K370" s="2">
        <v>212120.54</v>
      </c>
      <c r="L370" s="2">
        <v>56.21</v>
      </c>
    </row>
    <row r="371" spans="1:12" hidden="1" x14ac:dyDescent="0.35">
      <c r="A371" s="1">
        <v>421207000013</v>
      </c>
      <c r="B371" t="s">
        <v>46</v>
      </c>
      <c r="C371" t="s">
        <v>25</v>
      </c>
      <c r="D371" t="s">
        <v>256</v>
      </c>
      <c r="E371">
        <v>25399</v>
      </c>
      <c r="F371">
        <v>31032016</v>
      </c>
      <c r="G371">
        <v>20307</v>
      </c>
      <c r="H371" t="s">
        <v>49</v>
      </c>
      <c r="I371" s="2">
        <v>9.3699999999999992</v>
      </c>
      <c r="J371" s="2">
        <v>0</v>
      </c>
      <c r="K371" s="2">
        <v>212129.91</v>
      </c>
      <c r="L371" s="2">
        <v>9.3699999999999992</v>
      </c>
    </row>
    <row r="372" spans="1:12" hidden="1" x14ac:dyDescent="0.35">
      <c r="A372" s="1">
        <v>421207000013</v>
      </c>
      <c r="B372" t="s">
        <v>46</v>
      </c>
      <c r="C372" t="s">
        <v>25</v>
      </c>
      <c r="D372" t="s">
        <v>256</v>
      </c>
      <c r="E372">
        <v>25399</v>
      </c>
      <c r="F372">
        <v>31032016</v>
      </c>
      <c r="G372">
        <v>20307</v>
      </c>
      <c r="H372" t="s">
        <v>49</v>
      </c>
      <c r="I372" s="2">
        <v>46.84</v>
      </c>
      <c r="J372" s="2">
        <v>0</v>
      </c>
      <c r="K372" s="2">
        <v>212176.75</v>
      </c>
      <c r="L372" s="2">
        <v>46.84</v>
      </c>
    </row>
    <row r="373" spans="1:12" hidden="1" x14ac:dyDescent="0.35">
      <c r="A373" s="1">
        <v>421207000013</v>
      </c>
      <c r="B373" t="s">
        <v>46</v>
      </c>
      <c r="C373" t="s">
        <v>25</v>
      </c>
      <c r="D373" t="s">
        <v>256</v>
      </c>
      <c r="E373">
        <v>25399</v>
      </c>
      <c r="F373">
        <v>31032016</v>
      </c>
      <c r="G373">
        <v>20307</v>
      </c>
      <c r="H373" t="s">
        <v>49</v>
      </c>
      <c r="I373" s="2">
        <v>9.3699999999999992</v>
      </c>
      <c r="J373" s="2">
        <v>0</v>
      </c>
      <c r="K373" s="2">
        <v>212186.12</v>
      </c>
      <c r="L373" s="2">
        <v>9.3699999999999992</v>
      </c>
    </row>
    <row r="374" spans="1:12" hidden="1" x14ac:dyDescent="0.35">
      <c r="A374" s="1">
        <v>421207000013</v>
      </c>
      <c r="B374" t="s">
        <v>46</v>
      </c>
      <c r="C374" t="s">
        <v>25</v>
      </c>
      <c r="D374" t="s">
        <v>256</v>
      </c>
      <c r="E374">
        <v>25399</v>
      </c>
      <c r="F374">
        <v>31032016</v>
      </c>
      <c r="G374">
        <v>20307</v>
      </c>
      <c r="H374" t="s">
        <v>49</v>
      </c>
      <c r="I374" s="2">
        <v>46.84</v>
      </c>
      <c r="J374" s="2">
        <v>0</v>
      </c>
      <c r="K374" s="2">
        <v>212232.95999999999</v>
      </c>
      <c r="L374" s="2">
        <v>46.84</v>
      </c>
    </row>
    <row r="375" spans="1:12" hidden="1" x14ac:dyDescent="0.35">
      <c r="A375" s="1">
        <v>421207000013</v>
      </c>
      <c r="B375" t="s">
        <v>46</v>
      </c>
      <c r="C375" t="s">
        <v>25</v>
      </c>
      <c r="D375" t="s">
        <v>256</v>
      </c>
      <c r="E375">
        <v>25399</v>
      </c>
      <c r="F375">
        <v>31032016</v>
      </c>
      <c r="G375">
        <v>20307</v>
      </c>
      <c r="H375" t="s">
        <v>49</v>
      </c>
      <c r="I375" s="2">
        <v>37.47</v>
      </c>
      <c r="J375" s="2">
        <v>0</v>
      </c>
      <c r="K375" s="2">
        <v>212270.43</v>
      </c>
      <c r="L375" s="2">
        <v>37.47</v>
      </c>
    </row>
    <row r="376" spans="1:12" hidden="1" x14ac:dyDescent="0.35">
      <c r="A376" s="1">
        <v>421207000013</v>
      </c>
      <c r="B376" t="s">
        <v>46</v>
      </c>
      <c r="C376" t="s">
        <v>25</v>
      </c>
      <c r="D376" t="s">
        <v>256</v>
      </c>
      <c r="E376">
        <v>25399</v>
      </c>
      <c r="F376">
        <v>31032016</v>
      </c>
      <c r="G376">
        <v>20307</v>
      </c>
      <c r="H376" t="s">
        <v>49</v>
      </c>
      <c r="I376" s="2">
        <v>9.3000000000000007</v>
      </c>
      <c r="J376" s="2">
        <v>0</v>
      </c>
      <c r="K376" s="2">
        <v>212279.73</v>
      </c>
      <c r="L376" s="2">
        <v>9.3000000000000007</v>
      </c>
    </row>
    <row r="377" spans="1:12" hidden="1" x14ac:dyDescent="0.35">
      <c r="A377" s="1">
        <v>421207000013</v>
      </c>
      <c r="B377" t="s">
        <v>46</v>
      </c>
      <c r="C377" t="s">
        <v>25</v>
      </c>
      <c r="D377" t="s">
        <v>256</v>
      </c>
      <c r="E377">
        <v>25399</v>
      </c>
      <c r="F377">
        <v>31032016</v>
      </c>
      <c r="G377">
        <v>20307</v>
      </c>
      <c r="H377" t="s">
        <v>49</v>
      </c>
      <c r="I377" s="2">
        <v>5409.66</v>
      </c>
      <c r="J377" s="2">
        <v>0</v>
      </c>
      <c r="K377" s="2">
        <v>217689.39</v>
      </c>
      <c r="L377" s="2">
        <v>5409.66</v>
      </c>
    </row>
    <row r="378" spans="1:12" hidden="1" x14ac:dyDescent="0.35">
      <c r="A378" s="1">
        <v>421207000013</v>
      </c>
      <c r="B378" t="s">
        <v>46</v>
      </c>
      <c r="C378" t="s">
        <v>25</v>
      </c>
      <c r="D378" t="s">
        <v>256</v>
      </c>
      <c r="E378">
        <v>25399</v>
      </c>
      <c r="F378">
        <v>31032016</v>
      </c>
      <c r="G378">
        <v>20307</v>
      </c>
      <c r="H378" t="s">
        <v>49</v>
      </c>
      <c r="I378" s="2">
        <v>2165.39</v>
      </c>
      <c r="J378" s="2">
        <v>0</v>
      </c>
      <c r="K378" s="2">
        <v>219854.78</v>
      </c>
      <c r="L378" s="2">
        <v>2165.39</v>
      </c>
    </row>
    <row r="379" spans="1:12" hidden="1" x14ac:dyDescent="0.35">
      <c r="A379" s="1">
        <v>421207000013</v>
      </c>
      <c r="B379" t="s">
        <v>46</v>
      </c>
      <c r="C379" t="s">
        <v>25</v>
      </c>
      <c r="D379" t="s">
        <v>256</v>
      </c>
      <c r="E379">
        <v>25399</v>
      </c>
      <c r="F379">
        <v>31032016</v>
      </c>
      <c r="G379">
        <v>20307</v>
      </c>
      <c r="H379" t="s">
        <v>49</v>
      </c>
      <c r="I379" s="2">
        <v>1874.82</v>
      </c>
      <c r="J379" s="2">
        <v>0</v>
      </c>
      <c r="K379" s="2">
        <v>221729.6</v>
      </c>
      <c r="L379" s="2">
        <v>1874.82</v>
      </c>
    </row>
    <row r="380" spans="1:12" hidden="1" x14ac:dyDescent="0.35">
      <c r="A380" s="1">
        <v>421207000013</v>
      </c>
      <c r="B380" t="s">
        <v>46</v>
      </c>
      <c r="C380" t="s">
        <v>25</v>
      </c>
      <c r="D380" t="s">
        <v>256</v>
      </c>
      <c r="E380">
        <v>25399</v>
      </c>
      <c r="F380">
        <v>31032016</v>
      </c>
      <c r="G380">
        <v>20307</v>
      </c>
      <c r="H380" t="s">
        <v>49</v>
      </c>
      <c r="I380" s="2">
        <v>756.62</v>
      </c>
      <c r="J380" s="2">
        <v>0</v>
      </c>
      <c r="K380" s="2">
        <v>222486.22</v>
      </c>
      <c r="L380" s="2">
        <v>756.62</v>
      </c>
    </row>
    <row r="381" spans="1:12" hidden="1" x14ac:dyDescent="0.35">
      <c r="A381" s="1">
        <v>421207000013</v>
      </c>
      <c r="B381" t="s">
        <v>46</v>
      </c>
      <c r="C381" t="s">
        <v>25</v>
      </c>
      <c r="D381" t="s">
        <v>256</v>
      </c>
      <c r="E381">
        <v>25399</v>
      </c>
      <c r="F381">
        <v>31032016</v>
      </c>
      <c r="G381">
        <v>20307</v>
      </c>
      <c r="H381" t="s">
        <v>49</v>
      </c>
      <c r="I381" s="2">
        <v>238.93</v>
      </c>
      <c r="J381" s="2">
        <v>0</v>
      </c>
      <c r="K381" s="2">
        <v>222725.15</v>
      </c>
      <c r="L381" s="2">
        <v>238.93</v>
      </c>
    </row>
    <row r="382" spans="1:12" hidden="1" x14ac:dyDescent="0.35">
      <c r="A382" s="1">
        <v>421207000013</v>
      </c>
      <c r="B382" t="s">
        <v>46</v>
      </c>
      <c r="C382" t="s">
        <v>36</v>
      </c>
      <c r="D382" t="s">
        <v>257</v>
      </c>
      <c r="E382">
        <v>26212</v>
      </c>
      <c r="F382">
        <v>6042016</v>
      </c>
      <c r="G382">
        <v>21523</v>
      </c>
      <c r="H382" t="s">
        <v>258</v>
      </c>
      <c r="I382" s="2">
        <v>0</v>
      </c>
      <c r="J382" s="2">
        <v>1034.43</v>
      </c>
      <c r="K382" s="2">
        <v>221690.72</v>
      </c>
      <c r="L382" s="2">
        <v>-1034.43</v>
      </c>
    </row>
    <row r="383" spans="1:12" hidden="1" x14ac:dyDescent="0.35">
      <c r="A383" s="1">
        <v>421207000013</v>
      </c>
      <c r="B383" t="s">
        <v>46</v>
      </c>
      <c r="C383" t="s">
        <v>36</v>
      </c>
      <c r="D383" t="s">
        <v>257</v>
      </c>
      <c r="E383">
        <v>26212</v>
      </c>
      <c r="F383">
        <v>6042016</v>
      </c>
      <c r="G383">
        <v>21523</v>
      </c>
      <c r="H383" t="s">
        <v>258</v>
      </c>
      <c r="I383" s="2">
        <v>0</v>
      </c>
      <c r="J383" s="2">
        <v>89.91</v>
      </c>
      <c r="K383" s="2">
        <v>221600.81</v>
      </c>
      <c r="L383" s="2">
        <v>-89.91</v>
      </c>
    </row>
    <row r="384" spans="1:12" hidden="1" x14ac:dyDescent="0.35">
      <c r="A384" s="1">
        <v>421207000013</v>
      </c>
      <c r="B384" t="s">
        <v>46</v>
      </c>
      <c r="C384" t="s">
        <v>36</v>
      </c>
      <c r="D384" t="s">
        <v>259</v>
      </c>
      <c r="E384">
        <v>26212</v>
      </c>
      <c r="F384">
        <v>6042016</v>
      </c>
      <c r="G384">
        <v>21523</v>
      </c>
      <c r="H384" t="s">
        <v>260</v>
      </c>
      <c r="I384" s="2">
        <v>1555.5</v>
      </c>
      <c r="J384" s="2">
        <v>0</v>
      </c>
      <c r="K384" s="2">
        <v>223156.31</v>
      </c>
      <c r="L384" s="2">
        <v>1555.5</v>
      </c>
    </row>
    <row r="385" spans="1:12" hidden="1" x14ac:dyDescent="0.35">
      <c r="A385" s="1">
        <v>421207000013</v>
      </c>
      <c r="B385" t="s">
        <v>46</v>
      </c>
      <c r="C385" t="s">
        <v>36</v>
      </c>
      <c r="D385" t="s">
        <v>259</v>
      </c>
      <c r="E385">
        <v>26212</v>
      </c>
      <c r="F385">
        <v>6042016</v>
      </c>
      <c r="G385">
        <v>21523</v>
      </c>
      <c r="H385" t="s">
        <v>260</v>
      </c>
      <c r="I385" s="2">
        <v>135.21</v>
      </c>
      <c r="J385" s="2">
        <v>0</v>
      </c>
      <c r="K385" s="2">
        <v>223291.51999999999</v>
      </c>
      <c r="L385" s="2">
        <v>135.21</v>
      </c>
    </row>
    <row r="386" spans="1:12" hidden="1" x14ac:dyDescent="0.35">
      <c r="A386" s="1">
        <v>421207000013</v>
      </c>
      <c r="B386" t="s">
        <v>46</v>
      </c>
      <c r="C386" t="s">
        <v>36</v>
      </c>
      <c r="D386" t="s">
        <v>261</v>
      </c>
      <c r="E386">
        <v>32078</v>
      </c>
      <c r="F386">
        <v>27042016</v>
      </c>
      <c r="G386">
        <v>26785</v>
      </c>
      <c r="H386" t="s">
        <v>77</v>
      </c>
      <c r="I386" s="2">
        <v>4400.4799999999996</v>
      </c>
      <c r="J386" s="2">
        <v>0</v>
      </c>
      <c r="K386" s="2">
        <v>227692</v>
      </c>
      <c r="L386" s="2">
        <v>4400.4799999999996</v>
      </c>
    </row>
    <row r="387" spans="1:12" hidden="1" x14ac:dyDescent="0.35">
      <c r="A387" s="1">
        <v>421207000013</v>
      </c>
      <c r="B387" t="s">
        <v>46</v>
      </c>
      <c r="C387" t="s">
        <v>36</v>
      </c>
      <c r="D387" t="s">
        <v>262</v>
      </c>
      <c r="E387">
        <v>32078</v>
      </c>
      <c r="F387">
        <v>27042016</v>
      </c>
      <c r="G387">
        <v>26785</v>
      </c>
      <c r="H387" t="s">
        <v>81</v>
      </c>
      <c r="I387" s="2">
        <v>2730.57</v>
      </c>
      <c r="J387" s="2">
        <v>0</v>
      </c>
      <c r="K387" s="2">
        <v>230422.57</v>
      </c>
      <c r="L387" s="2">
        <v>2730.57</v>
      </c>
    </row>
    <row r="388" spans="1:12" hidden="1" x14ac:dyDescent="0.35">
      <c r="A388" s="1">
        <v>421207000013</v>
      </c>
      <c r="B388" t="s">
        <v>46</v>
      </c>
      <c r="C388" t="s">
        <v>36</v>
      </c>
      <c r="D388" t="s">
        <v>263</v>
      </c>
      <c r="E388">
        <v>32078</v>
      </c>
      <c r="F388">
        <v>27042016</v>
      </c>
      <c r="G388">
        <v>26785</v>
      </c>
      <c r="H388" t="s">
        <v>210</v>
      </c>
      <c r="I388" s="2">
        <v>2730.57</v>
      </c>
      <c r="J388" s="2">
        <v>0</v>
      </c>
      <c r="K388" s="2">
        <v>233153.14</v>
      </c>
      <c r="L388" s="2">
        <v>2730.57</v>
      </c>
    </row>
    <row r="389" spans="1:12" hidden="1" x14ac:dyDescent="0.35">
      <c r="A389" s="1">
        <v>421207000013</v>
      </c>
      <c r="B389" t="s">
        <v>46</v>
      </c>
      <c r="C389" t="s">
        <v>36</v>
      </c>
      <c r="D389" t="s">
        <v>264</v>
      </c>
      <c r="E389">
        <v>32078</v>
      </c>
      <c r="F389">
        <v>27042016</v>
      </c>
      <c r="G389">
        <v>26785</v>
      </c>
      <c r="H389" t="s">
        <v>71</v>
      </c>
      <c r="I389" s="2">
        <v>2722.3</v>
      </c>
      <c r="J389" s="2">
        <v>0</v>
      </c>
      <c r="K389" s="2">
        <v>235875.44</v>
      </c>
      <c r="L389" s="2">
        <v>2722.3</v>
      </c>
    </row>
    <row r="390" spans="1:12" hidden="1" x14ac:dyDescent="0.35">
      <c r="A390" s="1">
        <v>421207000013</v>
      </c>
      <c r="B390" t="s">
        <v>46</v>
      </c>
      <c r="C390" t="s">
        <v>36</v>
      </c>
      <c r="D390" t="s">
        <v>265</v>
      </c>
      <c r="E390">
        <v>32078</v>
      </c>
      <c r="F390">
        <v>27042016</v>
      </c>
      <c r="G390">
        <v>26785</v>
      </c>
      <c r="H390" t="s">
        <v>73</v>
      </c>
      <c r="I390" s="2">
        <v>1361.15</v>
      </c>
      <c r="J390" s="2">
        <v>0</v>
      </c>
      <c r="K390" s="2">
        <v>237236.59</v>
      </c>
      <c r="L390" s="2">
        <v>1361.15</v>
      </c>
    </row>
    <row r="391" spans="1:12" hidden="1" x14ac:dyDescent="0.35">
      <c r="A391" s="1">
        <v>421207000013</v>
      </c>
      <c r="B391" t="s">
        <v>46</v>
      </c>
      <c r="C391" t="s">
        <v>36</v>
      </c>
      <c r="D391" t="s">
        <v>266</v>
      </c>
      <c r="E391">
        <v>32078</v>
      </c>
      <c r="F391">
        <v>27042016</v>
      </c>
      <c r="G391">
        <v>26785</v>
      </c>
      <c r="H391" t="s">
        <v>75</v>
      </c>
      <c r="I391" s="2">
        <v>2591.9</v>
      </c>
      <c r="J391" s="2">
        <v>0</v>
      </c>
      <c r="K391" s="2">
        <v>239828.49</v>
      </c>
      <c r="L391" s="2">
        <v>2591.9</v>
      </c>
    </row>
    <row r="392" spans="1:12" hidden="1" x14ac:dyDescent="0.35">
      <c r="A392" s="1">
        <v>421207000013</v>
      </c>
      <c r="B392" t="s">
        <v>46</v>
      </c>
      <c r="C392" t="s">
        <v>36</v>
      </c>
      <c r="D392" t="s">
        <v>267</v>
      </c>
      <c r="E392">
        <v>32078</v>
      </c>
      <c r="F392">
        <v>27042016</v>
      </c>
      <c r="G392">
        <v>26785</v>
      </c>
      <c r="H392" t="s">
        <v>67</v>
      </c>
      <c r="I392" s="2">
        <v>3811.68</v>
      </c>
      <c r="J392" s="2">
        <v>0</v>
      </c>
      <c r="K392" s="2">
        <v>243640.17</v>
      </c>
      <c r="L392" s="2">
        <v>3811.68</v>
      </c>
    </row>
    <row r="393" spans="1:12" hidden="1" x14ac:dyDescent="0.35">
      <c r="A393" s="1">
        <v>421207000013</v>
      </c>
      <c r="B393" t="s">
        <v>46</v>
      </c>
      <c r="C393" t="s">
        <v>36</v>
      </c>
      <c r="D393" t="s">
        <v>268</v>
      </c>
      <c r="E393">
        <v>32078</v>
      </c>
      <c r="F393">
        <v>27042016</v>
      </c>
      <c r="G393">
        <v>26785</v>
      </c>
      <c r="H393" t="s">
        <v>55</v>
      </c>
      <c r="I393" s="2">
        <v>2541.12</v>
      </c>
      <c r="J393" s="2">
        <v>0</v>
      </c>
      <c r="K393" s="2">
        <v>246181.29</v>
      </c>
      <c r="L393" s="2">
        <v>2541.12</v>
      </c>
    </row>
    <row r="394" spans="1:12" hidden="1" x14ac:dyDescent="0.35">
      <c r="A394" s="1">
        <v>421207000013</v>
      </c>
      <c r="B394" t="s">
        <v>46</v>
      </c>
      <c r="C394" t="s">
        <v>36</v>
      </c>
      <c r="D394" t="s">
        <v>269</v>
      </c>
      <c r="E394">
        <v>32078</v>
      </c>
      <c r="F394">
        <v>27042016</v>
      </c>
      <c r="G394">
        <v>26785</v>
      </c>
      <c r="H394" t="s">
        <v>57</v>
      </c>
      <c r="I394" s="2">
        <v>2541.12</v>
      </c>
      <c r="J394" s="2">
        <v>0</v>
      </c>
      <c r="K394" s="2">
        <v>248722.41</v>
      </c>
      <c r="L394" s="2">
        <v>2541.12</v>
      </c>
    </row>
    <row r="395" spans="1:12" hidden="1" x14ac:dyDescent="0.35">
      <c r="A395" s="1">
        <v>421207000013</v>
      </c>
      <c r="B395" t="s">
        <v>46</v>
      </c>
      <c r="C395" t="s">
        <v>36</v>
      </c>
      <c r="D395" t="s">
        <v>270</v>
      </c>
      <c r="E395">
        <v>32078</v>
      </c>
      <c r="F395">
        <v>27042016</v>
      </c>
      <c r="G395">
        <v>26785</v>
      </c>
      <c r="H395" t="s">
        <v>59</v>
      </c>
      <c r="I395" s="2">
        <v>2541.12</v>
      </c>
      <c r="J395" s="2">
        <v>0</v>
      </c>
      <c r="K395" s="2">
        <v>251263.53</v>
      </c>
      <c r="L395" s="2">
        <v>2541.12</v>
      </c>
    </row>
    <row r="396" spans="1:12" hidden="1" x14ac:dyDescent="0.35">
      <c r="A396" s="1">
        <v>421207000013</v>
      </c>
      <c r="B396" t="s">
        <v>46</v>
      </c>
      <c r="C396" t="s">
        <v>36</v>
      </c>
      <c r="D396" t="s">
        <v>271</v>
      </c>
      <c r="E396">
        <v>32078</v>
      </c>
      <c r="F396">
        <v>27042016</v>
      </c>
      <c r="G396">
        <v>26785</v>
      </c>
      <c r="H396" t="s">
        <v>61</v>
      </c>
      <c r="I396" s="2">
        <v>2541.12</v>
      </c>
      <c r="J396" s="2">
        <v>0</v>
      </c>
      <c r="K396" s="2">
        <v>253804.65</v>
      </c>
      <c r="L396" s="2">
        <v>2541.12</v>
      </c>
    </row>
    <row r="397" spans="1:12" hidden="1" x14ac:dyDescent="0.35">
      <c r="A397" s="1">
        <v>421207000013</v>
      </c>
      <c r="B397" t="s">
        <v>46</v>
      </c>
      <c r="C397" t="s">
        <v>36</v>
      </c>
      <c r="D397" t="s">
        <v>272</v>
      </c>
      <c r="E397">
        <v>32078</v>
      </c>
      <c r="F397">
        <v>27042016</v>
      </c>
      <c r="G397">
        <v>26785</v>
      </c>
      <c r="H397" t="s">
        <v>63</v>
      </c>
      <c r="I397" s="2">
        <v>2541.12</v>
      </c>
      <c r="J397" s="2">
        <v>0</v>
      </c>
      <c r="K397" s="2">
        <v>256345.77</v>
      </c>
      <c r="L397" s="2">
        <v>2541.12</v>
      </c>
    </row>
    <row r="398" spans="1:12" hidden="1" x14ac:dyDescent="0.35">
      <c r="A398" s="1">
        <v>421207000013</v>
      </c>
      <c r="B398" t="s">
        <v>46</v>
      </c>
      <c r="C398" t="s">
        <v>36</v>
      </c>
      <c r="D398" t="s">
        <v>273</v>
      </c>
      <c r="E398">
        <v>32078</v>
      </c>
      <c r="F398">
        <v>27042016</v>
      </c>
      <c r="G398">
        <v>26785</v>
      </c>
      <c r="H398" t="s">
        <v>65</v>
      </c>
      <c r="I398" s="2">
        <v>2541.12</v>
      </c>
      <c r="J398" s="2">
        <v>0</v>
      </c>
      <c r="K398" s="2">
        <v>258886.89</v>
      </c>
      <c r="L398" s="2">
        <v>2541.12</v>
      </c>
    </row>
    <row r="399" spans="1:12" hidden="1" x14ac:dyDescent="0.35">
      <c r="A399" s="1">
        <v>421207000013</v>
      </c>
      <c r="B399" t="s">
        <v>46</v>
      </c>
      <c r="C399" t="s">
        <v>36</v>
      </c>
      <c r="D399" t="s">
        <v>274</v>
      </c>
      <c r="E399">
        <v>32078</v>
      </c>
      <c r="F399">
        <v>27042016</v>
      </c>
      <c r="G399">
        <v>26785</v>
      </c>
      <c r="H399" t="s">
        <v>275</v>
      </c>
      <c r="I399" s="2">
        <v>3811.68</v>
      </c>
      <c r="J399" s="2">
        <v>0</v>
      </c>
      <c r="K399" s="2">
        <v>262698.57</v>
      </c>
      <c r="L399" s="2">
        <v>3811.68</v>
      </c>
    </row>
    <row r="400" spans="1:12" hidden="1" x14ac:dyDescent="0.35">
      <c r="A400" s="1">
        <v>421207000013</v>
      </c>
      <c r="B400" t="s">
        <v>46</v>
      </c>
      <c r="C400" t="s">
        <v>36</v>
      </c>
      <c r="D400" t="s">
        <v>276</v>
      </c>
      <c r="E400">
        <v>32078</v>
      </c>
      <c r="F400">
        <v>27042016</v>
      </c>
      <c r="G400">
        <v>26785</v>
      </c>
      <c r="H400" t="s">
        <v>277</v>
      </c>
      <c r="I400" s="2">
        <v>1270.56</v>
      </c>
      <c r="J400" s="2">
        <v>0</v>
      </c>
      <c r="K400" s="2">
        <v>263969.13</v>
      </c>
      <c r="L400" s="2">
        <v>1270.56</v>
      </c>
    </row>
    <row r="401" spans="1:12" hidden="1" x14ac:dyDescent="0.35">
      <c r="A401" s="1">
        <v>421207000013</v>
      </c>
      <c r="B401" t="s">
        <v>46</v>
      </c>
      <c r="C401" t="s">
        <v>36</v>
      </c>
      <c r="D401" t="s">
        <v>278</v>
      </c>
      <c r="E401">
        <v>32078</v>
      </c>
      <c r="F401">
        <v>27042016</v>
      </c>
      <c r="G401">
        <v>26785</v>
      </c>
      <c r="H401" t="s">
        <v>279</v>
      </c>
      <c r="I401" s="2">
        <v>1270.56</v>
      </c>
      <c r="J401" s="2">
        <v>0</v>
      </c>
      <c r="K401" s="2">
        <v>265239.69</v>
      </c>
      <c r="L401" s="2">
        <v>1270.56</v>
      </c>
    </row>
    <row r="402" spans="1:12" hidden="1" x14ac:dyDescent="0.35">
      <c r="A402" s="1">
        <v>421207000013</v>
      </c>
      <c r="B402" t="s">
        <v>46</v>
      </c>
      <c r="C402" t="s">
        <v>36</v>
      </c>
      <c r="D402" t="s">
        <v>280</v>
      </c>
      <c r="E402">
        <v>32078</v>
      </c>
      <c r="F402">
        <v>27042016</v>
      </c>
      <c r="G402">
        <v>26785</v>
      </c>
      <c r="H402" t="s">
        <v>279</v>
      </c>
      <c r="I402" s="2">
        <v>5082.24</v>
      </c>
      <c r="J402" s="2">
        <v>0</v>
      </c>
      <c r="K402" s="2">
        <v>270321.93</v>
      </c>
      <c r="L402" s="2">
        <v>5082.24</v>
      </c>
    </row>
    <row r="403" spans="1:12" hidden="1" x14ac:dyDescent="0.35">
      <c r="A403" s="1">
        <v>421207000013</v>
      </c>
      <c r="B403" t="s">
        <v>46</v>
      </c>
      <c r="C403" t="s">
        <v>36</v>
      </c>
      <c r="D403" t="s">
        <v>281</v>
      </c>
      <c r="E403">
        <v>32038</v>
      </c>
      <c r="F403">
        <v>27042016</v>
      </c>
      <c r="G403">
        <v>26125</v>
      </c>
      <c r="H403" t="s">
        <v>282</v>
      </c>
      <c r="I403" s="2">
        <v>1626.32</v>
      </c>
      <c r="J403" s="2">
        <v>0</v>
      </c>
      <c r="K403" s="2">
        <v>271948.25</v>
      </c>
      <c r="L403" s="2">
        <v>1626.32</v>
      </c>
    </row>
    <row r="404" spans="1:12" hidden="1" x14ac:dyDescent="0.35">
      <c r="A404" s="1">
        <v>421207000013</v>
      </c>
      <c r="B404" t="s">
        <v>46</v>
      </c>
      <c r="C404" t="s">
        <v>36</v>
      </c>
      <c r="D404" t="s">
        <v>281</v>
      </c>
      <c r="E404">
        <v>32038</v>
      </c>
      <c r="F404">
        <v>27042016</v>
      </c>
      <c r="G404">
        <v>26125</v>
      </c>
      <c r="H404" t="s">
        <v>282</v>
      </c>
      <c r="I404" s="2">
        <v>208.37</v>
      </c>
      <c r="J404" s="2">
        <v>0</v>
      </c>
      <c r="K404" s="2">
        <v>272156.62</v>
      </c>
      <c r="L404" s="2">
        <v>208.37</v>
      </c>
    </row>
    <row r="405" spans="1:12" hidden="1" x14ac:dyDescent="0.35">
      <c r="A405" s="1">
        <v>421207000013</v>
      </c>
      <c r="B405" t="s">
        <v>46</v>
      </c>
      <c r="C405" t="s">
        <v>36</v>
      </c>
      <c r="D405" t="s">
        <v>281</v>
      </c>
      <c r="E405">
        <v>32038</v>
      </c>
      <c r="F405">
        <v>27042016</v>
      </c>
      <c r="G405">
        <v>26125</v>
      </c>
      <c r="H405" t="s">
        <v>282</v>
      </c>
      <c r="I405" s="2">
        <v>416.49</v>
      </c>
      <c r="J405" s="2">
        <v>0</v>
      </c>
      <c r="K405" s="2">
        <v>272573.11</v>
      </c>
      <c r="L405" s="2">
        <v>416.49</v>
      </c>
    </row>
    <row r="406" spans="1:12" hidden="1" x14ac:dyDescent="0.35">
      <c r="A406" s="1">
        <v>421207000013</v>
      </c>
      <c r="B406" t="s">
        <v>46</v>
      </c>
      <c r="C406" t="s">
        <v>36</v>
      </c>
      <c r="D406" t="s">
        <v>281</v>
      </c>
      <c r="E406">
        <v>32038</v>
      </c>
      <c r="F406">
        <v>27042016</v>
      </c>
      <c r="G406">
        <v>26125</v>
      </c>
      <c r="H406" t="s">
        <v>282</v>
      </c>
      <c r="I406" s="2">
        <v>83.35</v>
      </c>
      <c r="J406" s="2">
        <v>0</v>
      </c>
      <c r="K406" s="2">
        <v>272656.46000000002</v>
      </c>
      <c r="L406" s="2">
        <v>83.35</v>
      </c>
    </row>
    <row r="407" spans="1:12" hidden="1" x14ac:dyDescent="0.35">
      <c r="A407" s="1">
        <v>421207000013</v>
      </c>
      <c r="B407" t="s">
        <v>46</v>
      </c>
      <c r="C407" t="s">
        <v>36</v>
      </c>
      <c r="D407" t="s">
        <v>281</v>
      </c>
      <c r="E407">
        <v>32038</v>
      </c>
      <c r="F407">
        <v>27042016</v>
      </c>
      <c r="G407">
        <v>26125</v>
      </c>
      <c r="H407" t="s">
        <v>282</v>
      </c>
      <c r="I407" s="2">
        <v>83.35</v>
      </c>
      <c r="J407" s="2">
        <v>0</v>
      </c>
      <c r="K407" s="2">
        <v>272739.81</v>
      </c>
      <c r="L407" s="2">
        <v>83.35</v>
      </c>
    </row>
    <row r="408" spans="1:12" hidden="1" x14ac:dyDescent="0.35">
      <c r="A408" s="1">
        <v>421207000013</v>
      </c>
      <c r="B408" t="s">
        <v>46</v>
      </c>
      <c r="C408" t="s">
        <v>36</v>
      </c>
      <c r="D408" t="s">
        <v>281</v>
      </c>
      <c r="E408">
        <v>32038</v>
      </c>
      <c r="F408">
        <v>27042016</v>
      </c>
      <c r="G408">
        <v>26125</v>
      </c>
      <c r="H408" t="s">
        <v>282</v>
      </c>
      <c r="I408" s="2">
        <v>123.24</v>
      </c>
      <c r="J408" s="2">
        <v>0</v>
      </c>
      <c r="K408" s="2">
        <v>272863.05</v>
      </c>
      <c r="L408" s="2">
        <v>123.24</v>
      </c>
    </row>
    <row r="409" spans="1:12" hidden="1" x14ac:dyDescent="0.35">
      <c r="A409" s="1">
        <v>421207000013</v>
      </c>
      <c r="B409" t="s">
        <v>46</v>
      </c>
      <c r="C409" t="s">
        <v>36</v>
      </c>
      <c r="D409" t="s">
        <v>283</v>
      </c>
      <c r="E409">
        <v>32038</v>
      </c>
      <c r="F409">
        <v>27042016</v>
      </c>
      <c r="G409">
        <v>26125</v>
      </c>
      <c r="H409" t="s">
        <v>282</v>
      </c>
      <c r="I409" s="2">
        <v>1677.14</v>
      </c>
      <c r="J409" s="2">
        <v>0</v>
      </c>
      <c r="K409" s="2">
        <v>274540.19</v>
      </c>
      <c r="L409" s="2">
        <v>1677.14</v>
      </c>
    </row>
    <row r="410" spans="1:12" hidden="1" x14ac:dyDescent="0.35">
      <c r="A410" s="1">
        <v>421207000013</v>
      </c>
      <c r="B410" t="s">
        <v>46</v>
      </c>
      <c r="C410" t="s">
        <v>36</v>
      </c>
      <c r="D410" t="s">
        <v>283</v>
      </c>
      <c r="E410">
        <v>32038</v>
      </c>
      <c r="F410">
        <v>27042016</v>
      </c>
      <c r="G410">
        <v>26125</v>
      </c>
      <c r="H410" t="s">
        <v>282</v>
      </c>
      <c r="I410" s="2">
        <v>863.98</v>
      </c>
      <c r="J410" s="2">
        <v>0</v>
      </c>
      <c r="K410" s="2">
        <v>275404.17</v>
      </c>
      <c r="L410" s="2">
        <v>863.98</v>
      </c>
    </row>
    <row r="411" spans="1:12" hidden="1" x14ac:dyDescent="0.35">
      <c r="A411" s="1">
        <v>421207000013</v>
      </c>
      <c r="B411" t="s">
        <v>46</v>
      </c>
      <c r="C411" t="s">
        <v>36</v>
      </c>
      <c r="D411" t="s">
        <v>284</v>
      </c>
      <c r="E411">
        <v>32038</v>
      </c>
      <c r="F411">
        <v>27042016</v>
      </c>
      <c r="G411">
        <v>26125</v>
      </c>
      <c r="H411" t="s">
        <v>282</v>
      </c>
      <c r="I411" s="2">
        <v>2541.11</v>
      </c>
      <c r="J411" s="2">
        <v>0</v>
      </c>
      <c r="K411" s="2">
        <v>277945.28000000003</v>
      </c>
      <c r="L411" s="2">
        <v>2541.11</v>
      </c>
    </row>
    <row r="412" spans="1:12" hidden="1" x14ac:dyDescent="0.35">
      <c r="A412" s="1">
        <v>421207000013</v>
      </c>
      <c r="B412" t="s">
        <v>46</v>
      </c>
      <c r="C412" t="s">
        <v>36</v>
      </c>
      <c r="D412" t="s">
        <v>285</v>
      </c>
      <c r="E412">
        <v>32038</v>
      </c>
      <c r="F412">
        <v>27042016</v>
      </c>
      <c r="G412">
        <v>26125</v>
      </c>
      <c r="H412" t="s">
        <v>286</v>
      </c>
      <c r="I412" s="2">
        <v>0</v>
      </c>
      <c r="J412" s="2">
        <v>58.18</v>
      </c>
      <c r="K412" s="2">
        <v>277887.09999999998</v>
      </c>
      <c r="L412" s="2">
        <v>-58.18</v>
      </c>
    </row>
    <row r="413" spans="1:12" hidden="1" x14ac:dyDescent="0.35">
      <c r="A413" s="1">
        <v>421207000013</v>
      </c>
      <c r="B413" t="s">
        <v>46</v>
      </c>
      <c r="C413" t="s">
        <v>36</v>
      </c>
      <c r="D413" t="s">
        <v>287</v>
      </c>
      <c r="E413">
        <v>32038</v>
      </c>
      <c r="F413">
        <v>27042016</v>
      </c>
      <c r="G413">
        <v>26125</v>
      </c>
      <c r="H413" t="s">
        <v>286</v>
      </c>
      <c r="I413" s="2">
        <v>0</v>
      </c>
      <c r="J413" s="2">
        <v>38.4</v>
      </c>
      <c r="K413" s="2">
        <v>277848.7</v>
      </c>
      <c r="L413" s="2">
        <v>-38.4</v>
      </c>
    </row>
    <row r="414" spans="1:12" hidden="1" x14ac:dyDescent="0.35">
      <c r="A414" s="1">
        <v>421207000013</v>
      </c>
      <c r="B414" t="s">
        <v>46</v>
      </c>
      <c r="C414" t="s">
        <v>36</v>
      </c>
      <c r="D414" t="s">
        <v>287</v>
      </c>
      <c r="E414">
        <v>32038</v>
      </c>
      <c r="F414">
        <v>27042016</v>
      </c>
      <c r="G414">
        <v>26125</v>
      </c>
      <c r="H414" t="s">
        <v>286</v>
      </c>
      <c r="I414" s="2">
        <v>0</v>
      </c>
      <c r="J414" s="2">
        <v>19.78</v>
      </c>
      <c r="K414" s="2">
        <v>277828.92</v>
      </c>
      <c r="L414" s="2">
        <v>-19.78</v>
      </c>
    </row>
    <row r="415" spans="1:12" hidden="1" x14ac:dyDescent="0.35">
      <c r="A415" s="1">
        <v>421207000013</v>
      </c>
      <c r="B415" t="s">
        <v>46</v>
      </c>
      <c r="C415" t="s">
        <v>36</v>
      </c>
      <c r="D415" t="s">
        <v>288</v>
      </c>
      <c r="E415">
        <v>32038</v>
      </c>
      <c r="F415">
        <v>27042016</v>
      </c>
      <c r="G415">
        <v>26125</v>
      </c>
      <c r="H415" t="s">
        <v>286</v>
      </c>
      <c r="I415" s="2">
        <v>0</v>
      </c>
      <c r="J415" s="2">
        <v>37.24</v>
      </c>
      <c r="K415" s="2">
        <v>277791.68</v>
      </c>
      <c r="L415" s="2">
        <v>-37.24</v>
      </c>
    </row>
    <row r="416" spans="1:12" hidden="1" x14ac:dyDescent="0.35">
      <c r="A416" s="1">
        <v>421207000013</v>
      </c>
      <c r="B416" t="s">
        <v>46</v>
      </c>
      <c r="C416" t="s">
        <v>36</v>
      </c>
      <c r="D416" t="s">
        <v>288</v>
      </c>
      <c r="E416">
        <v>32038</v>
      </c>
      <c r="F416">
        <v>27042016</v>
      </c>
      <c r="G416">
        <v>26125</v>
      </c>
      <c r="H416" t="s">
        <v>286</v>
      </c>
      <c r="I416" s="2">
        <v>0</v>
      </c>
      <c r="J416" s="2">
        <v>4.7699999999999996</v>
      </c>
      <c r="K416" s="2">
        <v>277786.90999999997</v>
      </c>
      <c r="L416" s="2">
        <v>-4.7699999999999996</v>
      </c>
    </row>
    <row r="417" spans="1:12" hidden="1" x14ac:dyDescent="0.35">
      <c r="A417" s="1">
        <v>421207000013</v>
      </c>
      <c r="B417" t="s">
        <v>46</v>
      </c>
      <c r="C417" t="s">
        <v>36</v>
      </c>
      <c r="D417" t="s">
        <v>288</v>
      </c>
      <c r="E417">
        <v>32038</v>
      </c>
      <c r="F417">
        <v>27042016</v>
      </c>
      <c r="G417">
        <v>26125</v>
      </c>
      <c r="H417" t="s">
        <v>286</v>
      </c>
      <c r="I417" s="2">
        <v>0</v>
      </c>
      <c r="J417" s="2">
        <v>9.5399999999999991</v>
      </c>
      <c r="K417" s="2">
        <v>277777.37</v>
      </c>
      <c r="L417" s="2">
        <v>-9.5399999999999991</v>
      </c>
    </row>
    <row r="418" spans="1:12" hidden="1" x14ac:dyDescent="0.35">
      <c r="A418" s="1">
        <v>421207000013</v>
      </c>
      <c r="B418" t="s">
        <v>46</v>
      </c>
      <c r="C418" t="s">
        <v>36</v>
      </c>
      <c r="D418" t="s">
        <v>288</v>
      </c>
      <c r="E418">
        <v>32038</v>
      </c>
      <c r="F418">
        <v>27042016</v>
      </c>
      <c r="G418">
        <v>26125</v>
      </c>
      <c r="H418" t="s">
        <v>286</v>
      </c>
      <c r="I418" s="2">
        <v>0</v>
      </c>
      <c r="J418" s="2">
        <v>1.91</v>
      </c>
      <c r="K418" s="2">
        <v>277775.46000000002</v>
      </c>
      <c r="L418" s="2">
        <v>-1.91</v>
      </c>
    </row>
    <row r="419" spans="1:12" hidden="1" x14ac:dyDescent="0.35">
      <c r="A419" s="1">
        <v>421207000013</v>
      </c>
      <c r="B419" t="s">
        <v>46</v>
      </c>
      <c r="C419" t="s">
        <v>36</v>
      </c>
      <c r="D419" t="s">
        <v>288</v>
      </c>
      <c r="E419">
        <v>32038</v>
      </c>
      <c r="F419">
        <v>27042016</v>
      </c>
      <c r="G419">
        <v>26125</v>
      </c>
      <c r="H419" t="s">
        <v>286</v>
      </c>
      <c r="I419" s="2">
        <v>0</v>
      </c>
      <c r="J419" s="2">
        <v>1.91</v>
      </c>
      <c r="K419" s="2">
        <v>277773.55</v>
      </c>
      <c r="L419" s="2">
        <v>-1.91</v>
      </c>
    </row>
    <row r="420" spans="1:12" hidden="1" x14ac:dyDescent="0.35">
      <c r="A420" s="1">
        <v>421207000013</v>
      </c>
      <c r="B420" t="s">
        <v>46</v>
      </c>
      <c r="C420" t="s">
        <v>36</v>
      </c>
      <c r="D420" t="s">
        <v>288</v>
      </c>
      <c r="E420">
        <v>32038</v>
      </c>
      <c r="F420">
        <v>27042016</v>
      </c>
      <c r="G420">
        <v>26125</v>
      </c>
      <c r="H420" t="s">
        <v>286</v>
      </c>
      <c r="I420" s="2">
        <v>0</v>
      </c>
      <c r="J420" s="2">
        <v>2.81</v>
      </c>
      <c r="K420" s="2">
        <v>277770.74</v>
      </c>
      <c r="L420" s="2">
        <v>-2.81</v>
      </c>
    </row>
    <row r="421" spans="1:12" hidden="1" x14ac:dyDescent="0.35">
      <c r="A421" s="1">
        <v>421207000013</v>
      </c>
      <c r="B421" t="s">
        <v>46</v>
      </c>
      <c r="C421" t="s">
        <v>36</v>
      </c>
      <c r="D421" t="s">
        <v>289</v>
      </c>
      <c r="E421">
        <v>32078</v>
      </c>
      <c r="F421">
        <v>27042016</v>
      </c>
      <c r="G421">
        <v>26785</v>
      </c>
      <c r="H421" t="s">
        <v>71</v>
      </c>
      <c r="I421" s="2">
        <v>0</v>
      </c>
      <c r="J421" s="2">
        <v>45.36</v>
      </c>
      <c r="K421" s="2">
        <v>277725.38</v>
      </c>
      <c r="L421" s="2">
        <v>-45.36</v>
      </c>
    </row>
    <row r="422" spans="1:12" hidden="1" x14ac:dyDescent="0.35">
      <c r="A422" s="1">
        <v>421207000013</v>
      </c>
      <c r="B422" t="s">
        <v>46</v>
      </c>
      <c r="C422" t="s">
        <v>36</v>
      </c>
      <c r="D422" t="s">
        <v>290</v>
      </c>
      <c r="E422">
        <v>32078</v>
      </c>
      <c r="F422">
        <v>27042016</v>
      </c>
      <c r="G422">
        <v>26785</v>
      </c>
      <c r="H422" t="s">
        <v>73</v>
      </c>
      <c r="I422" s="2">
        <v>0</v>
      </c>
      <c r="J422" s="2">
        <v>22.62</v>
      </c>
      <c r="K422" s="2">
        <v>277702.76</v>
      </c>
      <c r="L422" s="2">
        <v>-22.62</v>
      </c>
    </row>
    <row r="423" spans="1:12" hidden="1" x14ac:dyDescent="0.35">
      <c r="A423" s="1">
        <v>421207000013</v>
      </c>
      <c r="B423" t="s">
        <v>46</v>
      </c>
      <c r="C423" t="s">
        <v>36</v>
      </c>
      <c r="D423" t="s">
        <v>291</v>
      </c>
      <c r="E423">
        <v>32078</v>
      </c>
      <c r="F423">
        <v>27042016</v>
      </c>
      <c r="G423">
        <v>26785</v>
      </c>
      <c r="H423" t="s">
        <v>75</v>
      </c>
      <c r="I423" s="2">
        <v>0</v>
      </c>
      <c r="J423" s="2">
        <v>43.19</v>
      </c>
      <c r="K423" s="2">
        <v>277659.57</v>
      </c>
      <c r="L423" s="2">
        <v>-43.19</v>
      </c>
    </row>
    <row r="424" spans="1:12" hidden="1" x14ac:dyDescent="0.35">
      <c r="A424" s="1">
        <v>421207000013</v>
      </c>
      <c r="B424" t="s">
        <v>46</v>
      </c>
      <c r="C424" t="s">
        <v>36</v>
      </c>
      <c r="D424" t="s">
        <v>292</v>
      </c>
      <c r="E424">
        <v>32078</v>
      </c>
      <c r="F424">
        <v>27042016</v>
      </c>
      <c r="G424">
        <v>26785</v>
      </c>
      <c r="H424" t="s">
        <v>67</v>
      </c>
      <c r="I424" s="2">
        <v>0</v>
      </c>
      <c r="J424" s="2">
        <v>87.27</v>
      </c>
      <c r="K424" s="2">
        <v>277572.3</v>
      </c>
      <c r="L424" s="2">
        <v>-87.27</v>
      </c>
    </row>
    <row r="425" spans="1:12" hidden="1" x14ac:dyDescent="0.35">
      <c r="A425" s="1">
        <v>421207000013</v>
      </c>
      <c r="B425" t="s">
        <v>46</v>
      </c>
      <c r="C425" t="s">
        <v>36</v>
      </c>
      <c r="D425" t="s">
        <v>293</v>
      </c>
      <c r="E425">
        <v>32078</v>
      </c>
      <c r="F425">
        <v>27042016</v>
      </c>
      <c r="G425">
        <v>26785</v>
      </c>
      <c r="H425" t="s">
        <v>55</v>
      </c>
      <c r="I425" s="2">
        <v>0</v>
      </c>
      <c r="J425" s="2">
        <v>58.18</v>
      </c>
      <c r="K425" s="2">
        <v>277514.12</v>
      </c>
      <c r="L425" s="2">
        <v>-58.18</v>
      </c>
    </row>
    <row r="426" spans="1:12" hidden="1" x14ac:dyDescent="0.35">
      <c r="A426" s="1">
        <v>421207000013</v>
      </c>
      <c r="B426" t="s">
        <v>46</v>
      </c>
      <c r="C426" t="s">
        <v>36</v>
      </c>
      <c r="D426" t="s">
        <v>294</v>
      </c>
      <c r="E426">
        <v>32078</v>
      </c>
      <c r="F426">
        <v>27042016</v>
      </c>
      <c r="G426">
        <v>26785</v>
      </c>
      <c r="H426" t="s">
        <v>57</v>
      </c>
      <c r="I426" s="2">
        <v>0</v>
      </c>
      <c r="J426" s="2">
        <v>58.18</v>
      </c>
      <c r="K426" s="2">
        <v>277455.94</v>
      </c>
      <c r="L426" s="2">
        <v>-58.18</v>
      </c>
    </row>
    <row r="427" spans="1:12" hidden="1" x14ac:dyDescent="0.35">
      <c r="A427" s="1">
        <v>421207000013</v>
      </c>
      <c r="B427" t="s">
        <v>46</v>
      </c>
      <c r="C427" t="s">
        <v>36</v>
      </c>
      <c r="D427" t="s">
        <v>295</v>
      </c>
      <c r="E427">
        <v>32078</v>
      </c>
      <c r="F427">
        <v>27042016</v>
      </c>
      <c r="G427">
        <v>26785</v>
      </c>
      <c r="H427" t="s">
        <v>59</v>
      </c>
      <c r="I427" s="2">
        <v>0</v>
      </c>
      <c r="J427" s="2">
        <v>58.18</v>
      </c>
      <c r="K427" s="2">
        <v>277397.76000000001</v>
      </c>
      <c r="L427" s="2">
        <v>-58.18</v>
      </c>
    </row>
    <row r="428" spans="1:12" hidden="1" x14ac:dyDescent="0.35">
      <c r="A428" s="1">
        <v>421207000013</v>
      </c>
      <c r="B428" t="s">
        <v>46</v>
      </c>
      <c r="C428" t="s">
        <v>36</v>
      </c>
      <c r="D428" t="s">
        <v>296</v>
      </c>
      <c r="E428">
        <v>32078</v>
      </c>
      <c r="F428">
        <v>27042016</v>
      </c>
      <c r="G428">
        <v>26785</v>
      </c>
      <c r="H428" t="s">
        <v>61</v>
      </c>
      <c r="I428" s="2">
        <v>0</v>
      </c>
      <c r="J428" s="2">
        <v>58.18</v>
      </c>
      <c r="K428" s="2">
        <v>277339.58</v>
      </c>
      <c r="L428" s="2">
        <v>-58.18</v>
      </c>
    </row>
    <row r="429" spans="1:12" hidden="1" x14ac:dyDescent="0.35">
      <c r="A429" s="1">
        <v>421207000013</v>
      </c>
      <c r="B429" t="s">
        <v>46</v>
      </c>
      <c r="C429" t="s">
        <v>36</v>
      </c>
      <c r="D429" t="s">
        <v>297</v>
      </c>
      <c r="E429">
        <v>32078</v>
      </c>
      <c r="F429">
        <v>27042016</v>
      </c>
      <c r="G429">
        <v>26785</v>
      </c>
      <c r="H429" t="s">
        <v>63</v>
      </c>
      <c r="I429" s="2">
        <v>0</v>
      </c>
      <c r="J429" s="2">
        <v>58.18</v>
      </c>
      <c r="K429" s="2">
        <v>277281.40000000002</v>
      </c>
      <c r="L429" s="2">
        <v>-58.18</v>
      </c>
    </row>
    <row r="430" spans="1:12" hidden="1" x14ac:dyDescent="0.35">
      <c r="A430" s="1">
        <v>421207000013</v>
      </c>
      <c r="B430" t="s">
        <v>46</v>
      </c>
      <c r="C430" t="s">
        <v>36</v>
      </c>
      <c r="D430" t="s">
        <v>298</v>
      </c>
      <c r="E430">
        <v>32078</v>
      </c>
      <c r="F430">
        <v>27042016</v>
      </c>
      <c r="G430">
        <v>26785</v>
      </c>
      <c r="H430" t="s">
        <v>65</v>
      </c>
      <c r="I430" s="2">
        <v>0</v>
      </c>
      <c r="J430" s="2">
        <v>58.18</v>
      </c>
      <c r="K430" s="2">
        <v>277223.21999999997</v>
      </c>
      <c r="L430" s="2">
        <v>-58.18</v>
      </c>
    </row>
    <row r="431" spans="1:12" hidden="1" x14ac:dyDescent="0.35">
      <c r="A431" s="1">
        <v>421207000013</v>
      </c>
      <c r="B431" t="s">
        <v>46</v>
      </c>
      <c r="C431" t="s">
        <v>36</v>
      </c>
      <c r="D431" t="s">
        <v>299</v>
      </c>
      <c r="E431">
        <v>32078</v>
      </c>
      <c r="F431">
        <v>27042016</v>
      </c>
      <c r="G431">
        <v>26785</v>
      </c>
      <c r="H431" t="s">
        <v>51</v>
      </c>
      <c r="I431" s="2">
        <v>0</v>
      </c>
      <c r="J431" s="2">
        <v>87.27</v>
      </c>
      <c r="K431" s="2">
        <v>277135.95</v>
      </c>
      <c r="L431" s="2">
        <v>-87.27</v>
      </c>
    </row>
    <row r="432" spans="1:12" hidden="1" x14ac:dyDescent="0.35">
      <c r="A432" s="1">
        <v>421207000013</v>
      </c>
      <c r="B432" t="s">
        <v>46</v>
      </c>
      <c r="C432" t="s">
        <v>36</v>
      </c>
      <c r="D432" t="s">
        <v>300</v>
      </c>
      <c r="E432">
        <v>32078</v>
      </c>
      <c r="F432">
        <v>27042016</v>
      </c>
      <c r="G432">
        <v>26785</v>
      </c>
      <c r="H432" t="s">
        <v>69</v>
      </c>
      <c r="I432" s="2">
        <v>0</v>
      </c>
      <c r="J432" s="2">
        <v>29.09</v>
      </c>
      <c r="K432" s="2">
        <v>277106.86</v>
      </c>
      <c r="L432" s="2">
        <v>-29.09</v>
      </c>
    </row>
    <row r="433" spans="1:12" hidden="1" x14ac:dyDescent="0.35">
      <c r="A433" s="1">
        <v>421207000013</v>
      </c>
      <c r="B433" t="s">
        <v>46</v>
      </c>
      <c r="C433" t="s">
        <v>36</v>
      </c>
      <c r="D433" t="s">
        <v>301</v>
      </c>
      <c r="E433">
        <v>32078</v>
      </c>
      <c r="F433">
        <v>27042016</v>
      </c>
      <c r="G433">
        <v>26785</v>
      </c>
      <c r="H433" t="s">
        <v>53</v>
      </c>
      <c r="I433" s="2">
        <v>0</v>
      </c>
      <c r="J433" s="2">
        <v>29.09</v>
      </c>
      <c r="K433" s="2">
        <v>277077.77</v>
      </c>
      <c r="L433" s="2">
        <v>-29.09</v>
      </c>
    </row>
    <row r="434" spans="1:12" hidden="1" x14ac:dyDescent="0.35">
      <c r="A434" s="1">
        <v>421207000013</v>
      </c>
      <c r="B434" t="s">
        <v>46</v>
      </c>
      <c r="C434" t="s">
        <v>36</v>
      </c>
      <c r="D434" t="s">
        <v>302</v>
      </c>
      <c r="E434">
        <v>32078</v>
      </c>
      <c r="F434">
        <v>27042016</v>
      </c>
      <c r="G434">
        <v>26785</v>
      </c>
      <c r="H434" t="s">
        <v>53</v>
      </c>
      <c r="I434" s="2">
        <v>0</v>
      </c>
      <c r="J434" s="2">
        <v>116.36</v>
      </c>
      <c r="K434" s="2">
        <v>276961.40999999997</v>
      </c>
      <c r="L434" s="2">
        <v>-116.36</v>
      </c>
    </row>
    <row r="435" spans="1:12" hidden="1" x14ac:dyDescent="0.35">
      <c r="A435" s="1">
        <v>421207000013</v>
      </c>
      <c r="B435" t="s">
        <v>46</v>
      </c>
      <c r="C435" t="s">
        <v>36</v>
      </c>
      <c r="D435" t="s">
        <v>303</v>
      </c>
      <c r="E435">
        <v>32381</v>
      </c>
      <c r="F435">
        <v>28042016</v>
      </c>
      <c r="G435">
        <v>26126</v>
      </c>
      <c r="H435" t="s">
        <v>230</v>
      </c>
      <c r="I435" s="2">
        <v>3194.57</v>
      </c>
      <c r="J435" s="2">
        <v>0</v>
      </c>
      <c r="K435" s="2">
        <v>280155.98</v>
      </c>
      <c r="L435" s="2">
        <v>3194.57</v>
      </c>
    </row>
    <row r="436" spans="1:12" hidden="1" x14ac:dyDescent="0.35">
      <c r="A436" s="1">
        <v>421207000013</v>
      </c>
      <c r="B436" t="s">
        <v>46</v>
      </c>
      <c r="C436" t="s">
        <v>36</v>
      </c>
      <c r="D436" t="s">
        <v>303</v>
      </c>
      <c r="E436">
        <v>32381</v>
      </c>
      <c r="F436">
        <v>28042016</v>
      </c>
      <c r="G436">
        <v>26126</v>
      </c>
      <c r="H436" t="s">
        <v>49</v>
      </c>
      <c r="I436" s="2">
        <v>74.31</v>
      </c>
      <c r="J436" s="2">
        <v>0</v>
      </c>
      <c r="K436" s="2">
        <v>280230.28999999998</v>
      </c>
      <c r="L436" s="2">
        <v>74.31</v>
      </c>
    </row>
    <row r="437" spans="1:12" hidden="1" x14ac:dyDescent="0.35">
      <c r="A437" s="1">
        <v>421207000013</v>
      </c>
      <c r="B437" t="s">
        <v>46</v>
      </c>
      <c r="C437" t="s">
        <v>36</v>
      </c>
      <c r="D437" t="s">
        <v>303</v>
      </c>
      <c r="E437">
        <v>32381</v>
      </c>
      <c r="F437">
        <v>28042016</v>
      </c>
      <c r="G437">
        <v>26126</v>
      </c>
      <c r="H437" t="s">
        <v>49</v>
      </c>
      <c r="I437" s="2">
        <v>49.54</v>
      </c>
      <c r="J437" s="2">
        <v>0</v>
      </c>
      <c r="K437" s="2">
        <v>280279.83</v>
      </c>
      <c r="L437" s="2">
        <v>49.54</v>
      </c>
    </row>
    <row r="438" spans="1:12" hidden="1" x14ac:dyDescent="0.35">
      <c r="A438" s="1">
        <v>421207000013</v>
      </c>
      <c r="B438" t="s">
        <v>46</v>
      </c>
      <c r="C438" t="s">
        <v>36</v>
      </c>
      <c r="D438" t="s">
        <v>303</v>
      </c>
      <c r="E438">
        <v>32381</v>
      </c>
      <c r="F438">
        <v>28042016</v>
      </c>
      <c r="G438">
        <v>26126</v>
      </c>
      <c r="H438" t="s">
        <v>49</v>
      </c>
      <c r="I438" s="2">
        <v>24.77</v>
      </c>
      <c r="J438" s="2">
        <v>0</v>
      </c>
      <c r="K438" s="2">
        <v>280304.59999999998</v>
      </c>
      <c r="L438" s="2">
        <v>24.77</v>
      </c>
    </row>
    <row r="439" spans="1:12" hidden="1" x14ac:dyDescent="0.35">
      <c r="A439" s="1">
        <v>421207000013</v>
      </c>
      <c r="B439" t="s">
        <v>46</v>
      </c>
      <c r="C439" t="s">
        <v>36</v>
      </c>
      <c r="D439" t="s">
        <v>303</v>
      </c>
      <c r="E439">
        <v>32381</v>
      </c>
      <c r="F439">
        <v>28042016</v>
      </c>
      <c r="G439">
        <v>26126</v>
      </c>
      <c r="H439" t="s">
        <v>49</v>
      </c>
      <c r="I439" s="2">
        <v>24.77</v>
      </c>
      <c r="J439" s="2">
        <v>0</v>
      </c>
      <c r="K439" s="2">
        <v>280329.37</v>
      </c>
      <c r="L439" s="2">
        <v>24.77</v>
      </c>
    </row>
    <row r="440" spans="1:12" hidden="1" x14ac:dyDescent="0.35">
      <c r="A440" s="1">
        <v>421207000013</v>
      </c>
      <c r="B440" t="s">
        <v>46</v>
      </c>
      <c r="C440" t="s">
        <v>36</v>
      </c>
      <c r="D440" t="s">
        <v>303</v>
      </c>
      <c r="E440">
        <v>32381</v>
      </c>
      <c r="F440">
        <v>28042016</v>
      </c>
      <c r="G440">
        <v>26126</v>
      </c>
      <c r="H440" t="s">
        <v>49</v>
      </c>
      <c r="I440" s="2">
        <v>24.77</v>
      </c>
      <c r="J440" s="2">
        <v>0</v>
      </c>
      <c r="K440" s="2">
        <v>280354.14</v>
      </c>
      <c r="L440" s="2">
        <v>24.77</v>
      </c>
    </row>
    <row r="441" spans="1:12" hidden="1" x14ac:dyDescent="0.35">
      <c r="A441" s="1">
        <v>421207000013</v>
      </c>
      <c r="B441" t="s">
        <v>46</v>
      </c>
      <c r="C441" t="s">
        <v>36</v>
      </c>
      <c r="D441" t="s">
        <v>303</v>
      </c>
      <c r="E441">
        <v>32381</v>
      </c>
      <c r="F441">
        <v>28042016</v>
      </c>
      <c r="G441">
        <v>26126</v>
      </c>
      <c r="H441" t="s">
        <v>49</v>
      </c>
      <c r="I441" s="2">
        <v>24.77</v>
      </c>
      <c r="J441" s="2">
        <v>0</v>
      </c>
      <c r="K441" s="2">
        <v>280378.90999999997</v>
      </c>
      <c r="L441" s="2">
        <v>24.77</v>
      </c>
    </row>
    <row r="442" spans="1:12" hidden="1" x14ac:dyDescent="0.35">
      <c r="A442" s="1">
        <v>421207000013</v>
      </c>
      <c r="B442" t="s">
        <v>46</v>
      </c>
      <c r="C442" t="s">
        <v>36</v>
      </c>
      <c r="D442" t="s">
        <v>303</v>
      </c>
      <c r="E442">
        <v>32381</v>
      </c>
      <c r="F442">
        <v>28042016</v>
      </c>
      <c r="G442">
        <v>26126</v>
      </c>
      <c r="H442" t="s">
        <v>49</v>
      </c>
      <c r="I442" s="2">
        <v>99.08</v>
      </c>
      <c r="J442" s="2">
        <v>0</v>
      </c>
      <c r="K442" s="2">
        <v>280477.99</v>
      </c>
      <c r="L442" s="2">
        <v>99.08</v>
      </c>
    </row>
    <row r="443" spans="1:12" hidden="1" x14ac:dyDescent="0.35">
      <c r="A443" s="1">
        <v>421207000013</v>
      </c>
      <c r="B443" t="s">
        <v>46</v>
      </c>
      <c r="C443" t="s">
        <v>36</v>
      </c>
      <c r="D443" t="s">
        <v>303</v>
      </c>
      <c r="E443">
        <v>32381</v>
      </c>
      <c r="F443">
        <v>28042016</v>
      </c>
      <c r="G443">
        <v>26126</v>
      </c>
      <c r="H443" t="s">
        <v>49</v>
      </c>
      <c r="I443" s="2">
        <v>49.54</v>
      </c>
      <c r="J443" s="2">
        <v>0</v>
      </c>
      <c r="K443" s="2">
        <v>280527.53000000003</v>
      </c>
      <c r="L443" s="2">
        <v>49.54</v>
      </c>
    </row>
    <row r="444" spans="1:12" hidden="1" x14ac:dyDescent="0.35">
      <c r="A444" s="1">
        <v>421207000013</v>
      </c>
      <c r="B444" t="s">
        <v>46</v>
      </c>
      <c r="C444" t="s">
        <v>36</v>
      </c>
      <c r="D444" t="s">
        <v>303</v>
      </c>
      <c r="E444">
        <v>32381</v>
      </c>
      <c r="F444">
        <v>28042016</v>
      </c>
      <c r="G444">
        <v>26126</v>
      </c>
      <c r="H444" t="s">
        <v>49</v>
      </c>
      <c r="I444" s="2">
        <v>24.77</v>
      </c>
      <c r="J444" s="2">
        <v>0</v>
      </c>
      <c r="K444" s="2">
        <v>280552.3</v>
      </c>
      <c r="L444" s="2">
        <v>24.77</v>
      </c>
    </row>
    <row r="445" spans="1:12" hidden="1" x14ac:dyDescent="0.35">
      <c r="A445" s="1">
        <v>421207000013</v>
      </c>
      <c r="B445" t="s">
        <v>46</v>
      </c>
      <c r="C445" t="s">
        <v>36</v>
      </c>
      <c r="D445" t="s">
        <v>303</v>
      </c>
      <c r="E445">
        <v>32381</v>
      </c>
      <c r="F445">
        <v>28042016</v>
      </c>
      <c r="G445">
        <v>26126</v>
      </c>
      <c r="H445" t="s">
        <v>49</v>
      </c>
      <c r="I445" s="2">
        <v>74.31</v>
      </c>
      <c r="J445" s="2">
        <v>0</v>
      </c>
      <c r="K445" s="2">
        <v>280626.61</v>
      </c>
      <c r="L445" s="2">
        <v>74.31</v>
      </c>
    </row>
    <row r="446" spans="1:12" hidden="1" x14ac:dyDescent="0.35">
      <c r="A446" s="1">
        <v>421207000013</v>
      </c>
      <c r="B446" t="s">
        <v>46</v>
      </c>
      <c r="C446" t="s">
        <v>36</v>
      </c>
      <c r="D446" t="s">
        <v>303</v>
      </c>
      <c r="E446">
        <v>32381</v>
      </c>
      <c r="F446">
        <v>28042016</v>
      </c>
      <c r="G446">
        <v>26126</v>
      </c>
      <c r="H446" t="s">
        <v>49</v>
      </c>
      <c r="I446" s="2">
        <v>49.54</v>
      </c>
      <c r="J446" s="2">
        <v>0</v>
      </c>
      <c r="K446" s="2">
        <v>280676.15000000002</v>
      </c>
      <c r="L446" s="2">
        <v>49.54</v>
      </c>
    </row>
    <row r="447" spans="1:12" hidden="1" x14ac:dyDescent="0.35">
      <c r="A447" s="1">
        <v>421207000013</v>
      </c>
      <c r="B447" t="s">
        <v>46</v>
      </c>
      <c r="C447" t="s">
        <v>36</v>
      </c>
      <c r="D447" t="s">
        <v>303</v>
      </c>
      <c r="E447">
        <v>32381</v>
      </c>
      <c r="F447">
        <v>28042016</v>
      </c>
      <c r="G447">
        <v>26126</v>
      </c>
      <c r="H447" t="s">
        <v>49</v>
      </c>
      <c r="I447" s="2">
        <v>148.61000000000001</v>
      </c>
      <c r="J447" s="2">
        <v>0</v>
      </c>
      <c r="K447" s="2">
        <v>280824.76</v>
      </c>
      <c r="L447" s="2">
        <v>148.61000000000001</v>
      </c>
    </row>
    <row r="448" spans="1:12" hidden="1" x14ac:dyDescent="0.35">
      <c r="A448" s="1">
        <v>421207000013</v>
      </c>
      <c r="B448" t="s">
        <v>46</v>
      </c>
      <c r="C448" t="s">
        <v>36</v>
      </c>
      <c r="D448" t="s">
        <v>303</v>
      </c>
      <c r="E448">
        <v>32381</v>
      </c>
      <c r="F448">
        <v>28042016</v>
      </c>
      <c r="G448">
        <v>26126</v>
      </c>
      <c r="H448" t="s">
        <v>49</v>
      </c>
      <c r="I448" s="2">
        <v>24.77</v>
      </c>
      <c r="J448" s="2">
        <v>0</v>
      </c>
      <c r="K448" s="2">
        <v>280849.53000000003</v>
      </c>
      <c r="L448" s="2">
        <v>24.77</v>
      </c>
    </row>
    <row r="449" spans="1:12" hidden="1" x14ac:dyDescent="0.35">
      <c r="A449" s="1">
        <v>421207000013</v>
      </c>
      <c r="B449" t="s">
        <v>46</v>
      </c>
      <c r="C449" t="s">
        <v>36</v>
      </c>
      <c r="D449" t="s">
        <v>303</v>
      </c>
      <c r="E449">
        <v>32381</v>
      </c>
      <c r="F449">
        <v>28042016</v>
      </c>
      <c r="G449">
        <v>26126</v>
      </c>
      <c r="H449" t="s">
        <v>49</v>
      </c>
      <c r="I449" s="2">
        <v>74.31</v>
      </c>
      <c r="J449" s="2">
        <v>0</v>
      </c>
      <c r="K449" s="2">
        <v>280923.84000000003</v>
      </c>
      <c r="L449" s="2">
        <v>74.31</v>
      </c>
    </row>
    <row r="450" spans="1:12" hidden="1" x14ac:dyDescent="0.35">
      <c r="A450" s="1">
        <v>421207000013</v>
      </c>
      <c r="B450" t="s">
        <v>46</v>
      </c>
      <c r="C450" t="s">
        <v>36</v>
      </c>
      <c r="D450" t="s">
        <v>303</v>
      </c>
      <c r="E450">
        <v>32381</v>
      </c>
      <c r="F450">
        <v>28042016</v>
      </c>
      <c r="G450">
        <v>26126</v>
      </c>
      <c r="H450" t="s">
        <v>49</v>
      </c>
      <c r="I450" s="2">
        <v>24.77</v>
      </c>
      <c r="J450" s="2">
        <v>0</v>
      </c>
      <c r="K450" s="2">
        <v>280948.61</v>
      </c>
      <c r="L450" s="2">
        <v>24.77</v>
      </c>
    </row>
    <row r="451" spans="1:12" hidden="1" x14ac:dyDescent="0.35">
      <c r="A451" s="1">
        <v>421207000013</v>
      </c>
      <c r="B451" t="s">
        <v>46</v>
      </c>
      <c r="C451" t="s">
        <v>36</v>
      </c>
      <c r="D451" t="s">
        <v>303</v>
      </c>
      <c r="E451">
        <v>32381</v>
      </c>
      <c r="F451">
        <v>28042016</v>
      </c>
      <c r="G451">
        <v>26126</v>
      </c>
      <c r="H451" t="s">
        <v>49</v>
      </c>
      <c r="I451" s="2">
        <v>74.31</v>
      </c>
      <c r="J451" s="2">
        <v>0</v>
      </c>
      <c r="K451" s="2">
        <v>281022.92</v>
      </c>
      <c r="L451" s="2">
        <v>74.31</v>
      </c>
    </row>
    <row r="452" spans="1:12" hidden="1" x14ac:dyDescent="0.35">
      <c r="A452" s="1">
        <v>421207000013</v>
      </c>
      <c r="B452" t="s">
        <v>46</v>
      </c>
      <c r="C452" t="s">
        <v>36</v>
      </c>
      <c r="D452" t="s">
        <v>303</v>
      </c>
      <c r="E452">
        <v>32381</v>
      </c>
      <c r="F452">
        <v>28042016</v>
      </c>
      <c r="G452">
        <v>26126</v>
      </c>
      <c r="H452" t="s">
        <v>49</v>
      </c>
      <c r="I452" s="2">
        <v>99.08</v>
      </c>
      <c r="J452" s="2">
        <v>0</v>
      </c>
      <c r="K452" s="2">
        <v>281122</v>
      </c>
      <c r="L452" s="2">
        <v>99.08</v>
      </c>
    </row>
    <row r="453" spans="1:12" hidden="1" x14ac:dyDescent="0.35">
      <c r="A453" s="1">
        <v>421207000013</v>
      </c>
      <c r="B453" t="s">
        <v>46</v>
      </c>
      <c r="C453" t="s">
        <v>36</v>
      </c>
      <c r="D453" t="s">
        <v>303</v>
      </c>
      <c r="E453">
        <v>32381</v>
      </c>
      <c r="F453">
        <v>28042016</v>
      </c>
      <c r="G453">
        <v>26126</v>
      </c>
      <c r="H453" t="s">
        <v>49</v>
      </c>
      <c r="I453" s="2">
        <v>114.97</v>
      </c>
      <c r="J453" s="2">
        <v>0</v>
      </c>
      <c r="K453" s="2">
        <v>281236.96999999997</v>
      </c>
      <c r="L453" s="2">
        <v>114.97</v>
      </c>
    </row>
    <row r="454" spans="1:12" hidden="1" x14ac:dyDescent="0.35">
      <c r="A454" s="1">
        <v>421207000013</v>
      </c>
      <c r="B454" t="s">
        <v>46</v>
      </c>
      <c r="C454" t="s">
        <v>36</v>
      </c>
      <c r="D454" t="s">
        <v>303</v>
      </c>
      <c r="E454">
        <v>32381</v>
      </c>
      <c r="F454">
        <v>28042016</v>
      </c>
      <c r="G454">
        <v>26126</v>
      </c>
      <c r="H454" t="s">
        <v>49</v>
      </c>
      <c r="I454" s="2">
        <v>153.30000000000001</v>
      </c>
      <c r="J454" s="2">
        <v>0</v>
      </c>
      <c r="K454" s="2">
        <v>281390.27</v>
      </c>
      <c r="L454" s="2">
        <v>153.30000000000001</v>
      </c>
    </row>
    <row r="455" spans="1:12" hidden="1" x14ac:dyDescent="0.35">
      <c r="A455" s="1">
        <v>421207000013</v>
      </c>
      <c r="B455" t="s">
        <v>46</v>
      </c>
      <c r="C455" t="s">
        <v>36</v>
      </c>
      <c r="D455" t="s">
        <v>303</v>
      </c>
      <c r="E455">
        <v>32381</v>
      </c>
      <c r="F455">
        <v>28042016</v>
      </c>
      <c r="G455">
        <v>26126</v>
      </c>
      <c r="H455" t="s">
        <v>49</v>
      </c>
      <c r="I455" s="2">
        <v>134.13</v>
      </c>
      <c r="J455" s="2">
        <v>0</v>
      </c>
      <c r="K455" s="2">
        <v>281524.40000000002</v>
      </c>
      <c r="L455" s="2">
        <v>134.13</v>
      </c>
    </row>
    <row r="456" spans="1:12" hidden="1" x14ac:dyDescent="0.35">
      <c r="A456" s="1">
        <v>421207000013</v>
      </c>
      <c r="B456" t="s">
        <v>46</v>
      </c>
      <c r="C456" t="s">
        <v>36</v>
      </c>
      <c r="D456" t="s">
        <v>303</v>
      </c>
      <c r="E456">
        <v>32381</v>
      </c>
      <c r="F456">
        <v>28042016</v>
      </c>
      <c r="G456">
        <v>26126</v>
      </c>
      <c r="H456" t="s">
        <v>49</v>
      </c>
      <c r="I456" s="2">
        <v>153.30000000000001</v>
      </c>
      <c r="J456" s="2">
        <v>0</v>
      </c>
      <c r="K456" s="2">
        <v>281677.7</v>
      </c>
      <c r="L456" s="2">
        <v>153.30000000000001</v>
      </c>
    </row>
    <row r="457" spans="1:12" hidden="1" x14ac:dyDescent="0.35">
      <c r="A457" s="1">
        <v>421207000013</v>
      </c>
      <c r="B457" t="s">
        <v>46</v>
      </c>
      <c r="C457" t="s">
        <v>36</v>
      </c>
      <c r="D457" t="s">
        <v>303</v>
      </c>
      <c r="E457">
        <v>32381</v>
      </c>
      <c r="F457">
        <v>28042016</v>
      </c>
      <c r="G457">
        <v>26126</v>
      </c>
      <c r="H457" t="s">
        <v>49</v>
      </c>
      <c r="I457" s="2">
        <v>134.13</v>
      </c>
      <c r="J457" s="2">
        <v>0</v>
      </c>
      <c r="K457" s="2">
        <v>281811.83</v>
      </c>
      <c r="L457" s="2">
        <v>134.13</v>
      </c>
    </row>
    <row r="458" spans="1:12" hidden="1" x14ac:dyDescent="0.35">
      <c r="A458" s="1">
        <v>421207000013</v>
      </c>
      <c r="B458" t="s">
        <v>46</v>
      </c>
      <c r="C458" t="s">
        <v>36</v>
      </c>
      <c r="D458" t="s">
        <v>303</v>
      </c>
      <c r="E458">
        <v>32381</v>
      </c>
      <c r="F458">
        <v>28042016</v>
      </c>
      <c r="G458">
        <v>26126</v>
      </c>
      <c r="H458" t="s">
        <v>49</v>
      </c>
      <c r="I458" s="2">
        <v>76.650000000000006</v>
      </c>
      <c r="J458" s="2">
        <v>0</v>
      </c>
      <c r="K458" s="2">
        <v>281888.48</v>
      </c>
      <c r="L458" s="2">
        <v>76.650000000000006</v>
      </c>
    </row>
    <row r="459" spans="1:12" hidden="1" x14ac:dyDescent="0.35">
      <c r="A459" s="1">
        <v>421207000013</v>
      </c>
      <c r="B459" t="s">
        <v>46</v>
      </c>
      <c r="C459" t="s">
        <v>36</v>
      </c>
      <c r="D459" t="s">
        <v>303</v>
      </c>
      <c r="E459">
        <v>32381</v>
      </c>
      <c r="F459">
        <v>28042016</v>
      </c>
      <c r="G459">
        <v>26126</v>
      </c>
      <c r="H459" t="s">
        <v>49</v>
      </c>
      <c r="I459" s="2">
        <v>95.81</v>
      </c>
      <c r="J459" s="2">
        <v>0</v>
      </c>
      <c r="K459" s="2">
        <v>281984.28999999998</v>
      </c>
      <c r="L459" s="2">
        <v>95.81</v>
      </c>
    </row>
    <row r="460" spans="1:12" hidden="1" x14ac:dyDescent="0.35">
      <c r="A460" s="1">
        <v>421207000013</v>
      </c>
      <c r="B460" t="s">
        <v>46</v>
      </c>
      <c r="C460" t="s">
        <v>36</v>
      </c>
      <c r="D460" t="s">
        <v>303</v>
      </c>
      <c r="E460">
        <v>32381</v>
      </c>
      <c r="F460">
        <v>28042016</v>
      </c>
      <c r="G460">
        <v>26126</v>
      </c>
      <c r="H460" t="s">
        <v>49</v>
      </c>
      <c r="I460" s="2">
        <v>134.13</v>
      </c>
      <c r="J460" s="2">
        <v>0</v>
      </c>
      <c r="K460" s="2">
        <v>282118.42</v>
      </c>
      <c r="L460" s="2">
        <v>134.13</v>
      </c>
    </row>
    <row r="461" spans="1:12" hidden="1" x14ac:dyDescent="0.35">
      <c r="A461" s="1">
        <v>421207000013</v>
      </c>
      <c r="B461" t="s">
        <v>46</v>
      </c>
      <c r="C461" t="s">
        <v>36</v>
      </c>
      <c r="D461" t="s">
        <v>303</v>
      </c>
      <c r="E461">
        <v>32381</v>
      </c>
      <c r="F461">
        <v>28042016</v>
      </c>
      <c r="G461">
        <v>26126</v>
      </c>
      <c r="H461" t="s">
        <v>49</v>
      </c>
      <c r="I461" s="2">
        <v>172.46</v>
      </c>
      <c r="J461" s="2">
        <v>0</v>
      </c>
      <c r="K461" s="2">
        <v>282290.88</v>
      </c>
      <c r="L461" s="2">
        <v>172.46</v>
      </c>
    </row>
    <row r="462" spans="1:12" hidden="1" x14ac:dyDescent="0.35">
      <c r="A462" s="1">
        <v>421207000013</v>
      </c>
      <c r="B462" t="s">
        <v>46</v>
      </c>
      <c r="C462" t="s">
        <v>36</v>
      </c>
      <c r="D462" t="s">
        <v>303</v>
      </c>
      <c r="E462">
        <v>32381</v>
      </c>
      <c r="F462">
        <v>28042016</v>
      </c>
      <c r="G462">
        <v>26126</v>
      </c>
      <c r="H462" t="s">
        <v>49</v>
      </c>
      <c r="I462" s="2">
        <v>153.30000000000001</v>
      </c>
      <c r="J462" s="2">
        <v>0</v>
      </c>
      <c r="K462" s="2">
        <v>282444.18</v>
      </c>
      <c r="L462" s="2">
        <v>153.30000000000001</v>
      </c>
    </row>
    <row r="463" spans="1:12" hidden="1" x14ac:dyDescent="0.35">
      <c r="A463" s="1">
        <v>421207000013</v>
      </c>
      <c r="B463" t="s">
        <v>46</v>
      </c>
      <c r="C463" t="s">
        <v>36</v>
      </c>
      <c r="D463" t="s">
        <v>303</v>
      </c>
      <c r="E463">
        <v>32381</v>
      </c>
      <c r="F463">
        <v>28042016</v>
      </c>
      <c r="G463">
        <v>26126</v>
      </c>
      <c r="H463" t="s">
        <v>49</v>
      </c>
      <c r="I463" s="2">
        <v>95.81</v>
      </c>
      <c r="J463" s="2">
        <v>0</v>
      </c>
      <c r="K463" s="2">
        <v>282539.99</v>
      </c>
      <c r="L463" s="2">
        <v>95.81</v>
      </c>
    </row>
    <row r="464" spans="1:12" hidden="1" x14ac:dyDescent="0.35">
      <c r="A464" s="1">
        <v>421207000013</v>
      </c>
      <c r="B464" t="s">
        <v>46</v>
      </c>
      <c r="C464" t="s">
        <v>36</v>
      </c>
      <c r="D464" t="s">
        <v>303</v>
      </c>
      <c r="E464">
        <v>32381</v>
      </c>
      <c r="F464">
        <v>28042016</v>
      </c>
      <c r="G464">
        <v>26126</v>
      </c>
      <c r="H464" t="s">
        <v>49</v>
      </c>
      <c r="I464" s="2">
        <v>76.650000000000006</v>
      </c>
      <c r="J464" s="2">
        <v>0</v>
      </c>
      <c r="K464" s="2">
        <v>282616.64</v>
      </c>
      <c r="L464" s="2">
        <v>76.650000000000006</v>
      </c>
    </row>
    <row r="465" spans="1:12" hidden="1" x14ac:dyDescent="0.35">
      <c r="A465" s="1">
        <v>421207000013</v>
      </c>
      <c r="B465" t="s">
        <v>46</v>
      </c>
      <c r="C465" t="s">
        <v>36</v>
      </c>
      <c r="D465" t="s">
        <v>303</v>
      </c>
      <c r="E465">
        <v>32381</v>
      </c>
      <c r="F465">
        <v>28042016</v>
      </c>
      <c r="G465">
        <v>26126</v>
      </c>
      <c r="H465" t="s">
        <v>49</v>
      </c>
      <c r="I465" s="2">
        <v>134.13</v>
      </c>
      <c r="J465" s="2">
        <v>0</v>
      </c>
      <c r="K465" s="2">
        <v>282750.77</v>
      </c>
      <c r="L465" s="2">
        <v>134.13</v>
      </c>
    </row>
    <row r="466" spans="1:12" hidden="1" x14ac:dyDescent="0.35">
      <c r="A466" s="1">
        <v>421207000013</v>
      </c>
      <c r="B466" t="s">
        <v>46</v>
      </c>
      <c r="C466" t="s">
        <v>36</v>
      </c>
      <c r="D466" t="s">
        <v>303</v>
      </c>
      <c r="E466">
        <v>32381</v>
      </c>
      <c r="F466">
        <v>28042016</v>
      </c>
      <c r="G466">
        <v>26126</v>
      </c>
      <c r="H466" t="s">
        <v>49</v>
      </c>
      <c r="I466" s="2">
        <v>153.30000000000001</v>
      </c>
      <c r="J466" s="2">
        <v>0</v>
      </c>
      <c r="K466" s="2">
        <v>282904.07</v>
      </c>
      <c r="L466" s="2">
        <v>153.30000000000001</v>
      </c>
    </row>
    <row r="467" spans="1:12" hidden="1" x14ac:dyDescent="0.35">
      <c r="A467" s="1">
        <v>421207000013</v>
      </c>
      <c r="B467" t="s">
        <v>46</v>
      </c>
      <c r="C467" t="s">
        <v>36</v>
      </c>
      <c r="D467" t="s">
        <v>303</v>
      </c>
      <c r="E467">
        <v>32381</v>
      </c>
      <c r="F467">
        <v>28042016</v>
      </c>
      <c r="G467">
        <v>26126</v>
      </c>
      <c r="H467" t="s">
        <v>49</v>
      </c>
      <c r="I467" s="2">
        <v>114.97</v>
      </c>
      <c r="J467" s="2">
        <v>0</v>
      </c>
      <c r="K467" s="2">
        <v>283019.03999999998</v>
      </c>
      <c r="L467" s="2">
        <v>114.97</v>
      </c>
    </row>
    <row r="468" spans="1:12" hidden="1" x14ac:dyDescent="0.35">
      <c r="A468" s="1">
        <v>421207000013</v>
      </c>
      <c r="B468" t="s">
        <v>46</v>
      </c>
      <c r="C468" t="s">
        <v>36</v>
      </c>
      <c r="D468" t="s">
        <v>303</v>
      </c>
      <c r="E468">
        <v>32381</v>
      </c>
      <c r="F468">
        <v>28042016</v>
      </c>
      <c r="G468">
        <v>26126</v>
      </c>
      <c r="H468" t="s">
        <v>49</v>
      </c>
      <c r="I468" s="2">
        <v>114.97</v>
      </c>
      <c r="J468" s="2">
        <v>0</v>
      </c>
      <c r="K468" s="2">
        <v>283134.01</v>
      </c>
      <c r="L468" s="2">
        <v>114.97</v>
      </c>
    </row>
    <row r="469" spans="1:12" hidden="1" x14ac:dyDescent="0.35">
      <c r="A469" s="1">
        <v>421207000013</v>
      </c>
      <c r="B469" t="s">
        <v>46</v>
      </c>
      <c r="C469" t="s">
        <v>36</v>
      </c>
      <c r="D469" t="s">
        <v>303</v>
      </c>
      <c r="E469">
        <v>32381</v>
      </c>
      <c r="F469">
        <v>28042016</v>
      </c>
      <c r="G469">
        <v>26126</v>
      </c>
      <c r="H469" t="s">
        <v>49</v>
      </c>
      <c r="I469" s="2">
        <v>134.13</v>
      </c>
      <c r="J469" s="2">
        <v>0</v>
      </c>
      <c r="K469" s="2">
        <v>283268.14</v>
      </c>
      <c r="L469" s="2">
        <v>134.13</v>
      </c>
    </row>
    <row r="470" spans="1:12" hidden="1" x14ac:dyDescent="0.35">
      <c r="A470" s="1">
        <v>421207000013</v>
      </c>
      <c r="B470" t="s">
        <v>46</v>
      </c>
      <c r="C470" t="s">
        <v>36</v>
      </c>
      <c r="D470" t="s">
        <v>303</v>
      </c>
      <c r="E470">
        <v>32381</v>
      </c>
      <c r="F470">
        <v>28042016</v>
      </c>
      <c r="G470">
        <v>26126</v>
      </c>
      <c r="H470" t="s">
        <v>49</v>
      </c>
      <c r="I470" s="2">
        <v>95.81</v>
      </c>
      <c r="J470" s="2">
        <v>0</v>
      </c>
      <c r="K470" s="2">
        <v>283363.95</v>
      </c>
      <c r="L470" s="2">
        <v>95.81</v>
      </c>
    </row>
    <row r="471" spans="1:12" hidden="1" x14ac:dyDescent="0.35">
      <c r="A471" s="1">
        <v>421207000013</v>
      </c>
      <c r="B471" t="s">
        <v>46</v>
      </c>
      <c r="C471" t="s">
        <v>36</v>
      </c>
      <c r="D471" t="s">
        <v>303</v>
      </c>
      <c r="E471">
        <v>32381</v>
      </c>
      <c r="F471">
        <v>28042016</v>
      </c>
      <c r="G471">
        <v>26126</v>
      </c>
      <c r="H471" t="s">
        <v>49</v>
      </c>
      <c r="I471" s="2">
        <v>210.78</v>
      </c>
      <c r="J471" s="2">
        <v>0</v>
      </c>
      <c r="K471" s="2">
        <v>283574.73</v>
      </c>
      <c r="L471" s="2">
        <v>210.78</v>
      </c>
    </row>
    <row r="472" spans="1:12" hidden="1" x14ac:dyDescent="0.35">
      <c r="A472" s="1">
        <v>421207000013</v>
      </c>
      <c r="B472" t="s">
        <v>46</v>
      </c>
      <c r="C472" t="s">
        <v>36</v>
      </c>
      <c r="D472" t="s">
        <v>303</v>
      </c>
      <c r="E472">
        <v>32381</v>
      </c>
      <c r="F472">
        <v>28042016</v>
      </c>
      <c r="G472">
        <v>26126</v>
      </c>
      <c r="H472" t="s">
        <v>49</v>
      </c>
      <c r="I472" s="2">
        <v>95.81</v>
      </c>
      <c r="J472" s="2">
        <v>0</v>
      </c>
      <c r="K472" s="2">
        <v>283670.53999999998</v>
      </c>
      <c r="L472" s="2">
        <v>95.81</v>
      </c>
    </row>
    <row r="473" spans="1:12" hidden="1" x14ac:dyDescent="0.35">
      <c r="A473" s="1">
        <v>421207000013</v>
      </c>
      <c r="B473" t="s">
        <v>46</v>
      </c>
      <c r="C473" t="s">
        <v>36</v>
      </c>
      <c r="D473" t="s">
        <v>303</v>
      </c>
      <c r="E473">
        <v>32381</v>
      </c>
      <c r="F473">
        <v>28042016</v>
      </c>
      <c r="G473">
        <v>26126</v>
      </c>
      <c r="H473" t="s">
        <v>49</v>
      </c>
      <c r="I473" s="2">
        <v>95.81</v>
      </c>
      <c r="J473" s="2">
        <v>0</v>
      </c>
      <c r="K473" s="2">
        <v>283766.34999999998</v>
      </c>
      <c r="L473" s="2">
        <v>95.81</v>
      </c>
    </row>
    <row r="474" spans="1:12" hidden="1" x14ac:dyDescent="0.35">
      <c r="A474" s="1">
        <v>421207000013</v>
      </c>
      <c r="B474" t="s">
        <v>46</v>
      </c>
      <c r="C474" t="s">
        <v>36</v>
      </c>
      <c r="D474" t="s">
        <v>303</v>
      </c>
      <c r="E474">
        <v>32381</v>
      </c>
      <c r="F474">
        <v>28042016</v>
      </c>
      <c r="G474">
        <v>26126</v>
      </c>
      <c r="H474" t="s">
        <v>49</v>
      </c>
      <c r="I474" s="2">
        <v>191.62</v>
      </c>
      <c r="J474" s="2">
        <v>0</v>
      </c>
      <c r="K474" s="2">
        <v>283957.96999999997</v>
      </c>
      <c r="L474" s="2">
        <v>191.62</v>
      </c>
    </row>
    <row r="475" spans="1:12" hidden="1" x14ac:dyDescent="0.35">
      <c r="A475" s="1">
        <v>421207000013</v>
      </c>
      <c r="B475" t="s">
        <v>46</v>
      </c>
      <c r="C475" t="s">
        <v>36</v>
      </c>
      <c r="D475" t="s">
        <v>303</v>
      </c>
      <c r="E475">
        <v>32381</v>
      </c>
      <c r="F475">
        <v>28042016</v>
      </c>
      <c r="G475">
        <v>26126</v>
      </c>
      <c r="H475" t="s">
        <v>49</v>
      </c>
      <c r="I475" s="2">
        <v>191.62</v>
      </c>
      <c r="J475" s="2">
        <v>0</v>
      </c>
      <c r="K475" s="2">
        <v>284149.59000000003</v>
      </c>
      <c r="L475" s="2">
        <v>191.62</v>
      </c>
    </row>
    <row r="476" spans="1:12" hidden="1" x14ac:dyDescent="0.35">
      <c r="A476" s="1">
        <v>421207000013</v>
      </c>
      <c r="B476" t="s">
        <v>46</v>
      </c>
      <c r="C476" t="s">
        <v>36</v>
      </c>
      <c r="D476" t="s">
        <v>303</v>
      </c>
      <c r="E476">
        <v>32381</v>
      </c>
      <c r="F476">
        <v>28042016</v>
      </c>
      <c r="G476">
        <v>26126</v>
      </c>
      <c r="H476" t="s">
        <v>49</v>
      </c>
      <c r="I476" s="2">
        <v>153.30000000000001</v>
      </c>
      <c r="J476" s="2">
        <v>0</v>
      </c>
      <c r="K476" s="2">
        <v>284302.89</v>
      </c>
      <c r="L476" s="2">
        <v>153.30000000000001</v>
      </c>
    </row>
    <row r="477" spans="1:12" hidden="1" x14ac:dyDescent="0.35">
      <c r="A477" s="1">
        <v>421207000013</v>
      </c>
      <c r="B477" t="s">
        <v>46</v>
      </c>
      <c r="C477" t="s">
        <v>36</v>
      </c>
      <c r="D477" t="s">
        <v>303</v>
      </c>
      <c r="E477">
        <v>32381</v>
      </c>
      <c r="F477">
        <v>28042016</v>
      </c>
      <c r="G477">
        <v>26126</v>
      </c>
      <c r="H477" t="s">
        <v>49</v>
      </c>
      <c r="I477" s="2">
        <v>28.1</v>
      </c>
      <c r="J477" s="2">
        <v>0</v>
      </c>
      <c r="K477" s="2">
        <v>284330.99</v>
      </c>
      <c r="L477" s="2">
        <v>28.1</v>
      </c>
    </row>
    <row r="478" spans="1:12" hidden="1" x14ac:dyDescent="0.35">
      <c r="A478" s="1">
        <v>421207000013</v>
      </c>
      <c r="B478" t="s">
        <v>46</v>
      </c>
      <c r="C478" t="s">
        <v>36</v>
      </c>
      <c r="D478" t="s">
        <v>303</v>
      </c>
      <c r="E478">
        <v>32381</v>
      </c>
      <c r="F478">
        <v>28042016</v>
      </c>
      <c r="G478">
        <v>26126</v>
      </c>
      <c r="H478" t="s">
        <v>49</v>
      </c>
      <c r="I478" s="2">
        <v>18.739999999999998</v>
      </c>
      <c r="J478" s="2">
        <v>0</v>
      </c>
      <c r="K478" s="2">
        <v>284349.73</v>
      </c>
      <c r="L478" s="2">
        <v>18.739999999999998</v>
      </c>
    </row>
    <row r="479" spans="1:12" hidden="1" x14ac:dyDescent="0.35">
      <c r="A479" s="1">
        <v>421207000013</v>
      </c>
      <c r="B479" t="s">
        <v>46</v>
      </c>
      <c r="C479" t="s">
        <v>36</v>
      </c>
      <c r="D479" t="s">
        <v>303</v>
      </c>
      <c r="E479">
        <v>32381</v>
      </c>
      <c r="F479">
        <v>28042016</v>
      </c>
      <c r="G479">
        <v>26126</v>
      </c>
      <c r="H479" t="s">
        <v>49</v>
      </c>
      <c r="I479" s="2">
        <v>9.3699999999999992</v>
      </c>
      <c r="J479" s="2">
        <v>0</v>
      </c>
      <c r="K479" s="2">
        <v>284359.09999999998</v>
      </c>
      <c r="L479" s="2">
        <v>9.3699999999999992</v>
      </c>
    </row>
    <row r="480" spans="1:12" hidden="1" x14ac:dyDescent="0.35">
      <c r="A480" s="1">
        <v>421207000013</v>
      </c>
      <c r="B480" t="s">
        <v>46</v>
      </c>
      <c r="C480" t="s">
        <v>36</v>
      </c>
      <c r="D480" t="s">
        <v>303</v>
      </c>
      <c r="E480">
        <v>32381</v>
      </c>
      <c r="F480">
        <v>28042016</v>
      </c>
      <c r="G480">
        <v>26126</v>
      </c>
      <c r="H480" t="s">
        <v>49</v>
      </c>
      <c r="I480" s="2">
        <v>9.3699999999999992</v>
      </c>
      <c r="J480" s="2">
        <v>0</v>
      </c>
      <c r="K480" s="2">
        <v>284368.46999999997</v>
      </c>
      <c r="L480" s="2">
        <v>9.3699999999999992</v>
      </c>
    </row>
    <row r="481" spans="1:12" hidden="1" x14ac:dyDescent="0.35">
      <c r="A481" s="1">
        <v>421207000013</v>
      </c>
      <c r="B481" t="s">
        <v>46</v>
      </c>
      <c r="C481" t="s">
        <v>36</v>
      </c>
      <c r="D481" t="s">
        <v>303</v>
      </c>
      <c r="E481">
        <v>32381</v>
      </c>
      <c r="F481">
        <v>28042016</v>
      </c>
      <c r="G481">
        <v>26126</v>
      </c>
      <c r="H481" t="s">
        <v>49</v>
      </c>
      <c r="I481" s="2">
        <v>9.3699999999999992</v>
      </c>
      <c r="J481" s="2">
        <v>0</v>
      </c>
      <c r="K481" s="2">
        <v>284377.84000000003</v>
      </c>
      <c r="L481" s="2">
        <v>9.3699999999999992</v>
      </c>
    </row>
    <row r="482" spans="1:12" hidden="1" x14ac:dyDescent="0.35">
      <c r="A482" s="1">
        <v>421207000013</v>
      </c>
      <c r="B482" t="s">
        <v>46</v>
      </c>
      <c r="C482" t="s">
        <v>36</v>
      </c>
      <c r="D482" t="s">
        <v>303</v>
      </c>
      <c r="E482">
        <v>32381</v>
      </c>
      <c r="F482">
        <v>28042016</v>
      </c>
      <c r="G482">
        <v>26126</v>
      </c>
      <c r="H482" t="s">
        <v>49</v>
      </c>
      <c r="I482" s="2">
        <v>9.3699999999999992</v>
      </c>
      <c r="J482" s="2">
        <v>0</v>
      </c>
      <c r="K482" s="2">
        <v>284387.21000000002</v>
      </c>
      <c r="L482" s="2">
        <v>9.3699999999999992</v>
      </c>
    </row>
    <row r="483" spans="1:12" hidden="1" x14ac:dyDescent="0.35">
      <c r="A483" s="1">
        <v>421207000013</v>
      </c>
      <c r="B483" t="s">
        <v>46</v>
      </c>
      <c r="C483" t="s">
        <v>36</v>
      </c>
      <c r="D483" t="s">
        <v>303</v>
      </c>
      <c r="E483">
        <v>32381</v>
      </c>
      <c r="F483">
        <v>28042016</v>
      </c>
      <c r="G483">
        <v>26126</v>
      </c>
      <c r="H483" t="s">
        <v>49</v>
      </c>
      <c r="I483" s="2">
        <v>9.3699999999999992</v>
      </c>
      <c r="J483" s="2">
        <v>0</v>
      </c>
      <c r="K483" s="2">
        <v>284396.58</v>
      </c>
      <c r="L483" s="2">
        <v>9.3699999999999992</v>
      </c>
    </row>
    <row r="484" spans="1:12" hidden="1" x14ac:dyDescent="0.35">
      <c r="A484" s="1">
        <v>421207000013</v>
      </c>
      <c r="B484" t="s">
        <v>46</v>
      </c>
      <c r="C484" t="s">
        <v>36</v>
      </c>
      <c r="D484" t="s">
        <v>303</v>
      </c>
      <c r="E484">
        <v>32381</v>
      </c>
      <c r="F484">
        <v>28042016</v>
      </c>
      <c r="G484">
        <v>26126</v>
      </c>
      <c r="H484" t="s">
        <v>49</v>
      </c>
      <c r="I484" s="2">
        <v>37.47</v>
      </c>
      <c r="J484" s="2">
        <v>0</v>
      </c>
      <c r="K484" s="2">
        <v>284434.05</v>
      </c>
      <c r="L484" s="2">
        <v>37.47</v>
      </c>
    </row>
    <row r="485" spans="1:12" hidden="1" x14ac:dyDescent="0.35">
      <c r="A485" s="1">
        <v>421207000013</v>
      </c>
      <c r="B485" t="s">
        <v>46</v>
      </c>
      <c r="C485" t="s">
        <v>36</v>
      </c>
      <c r="D485" t="s">
        <v>303</v>
      </c>
      <c r="E485">
        <v>32381</v>
      </c>
      <c r="F485">
        <v>28042016</v>
      </c>
      <c r="G485">
        <v>26126</v>
      </c>
      <c r="H485" t="s">
        <v>49</v>
      </c>
      <c r="I485" s="2">
        <v>18.739999999999998</v>
      </c>
      <c r="J485" s="2">
        <v>0</v>
      </c>
      <c r="K485" s="2">
        <v>284452.78999999998</v>
      </c>
      <c r="L485" s="2">
        <v>18.739999999999998</v>
      </c>
    </row>
    <row r="486" spans="1:12" hidden="1" x14ac:dyDescent="0.35">
      <c r="A486" s="1">
        <v>421207000013</v>
      </c>
      <c r="B486" t="s">
        <v>46</v>
      </c>
      <c r="C486" t="s">
        <v>36</v>
      </c>
      <c r="D486" t="s">
        <v>303</v>
      </c>
      <c r="E486">
        <v>32381</v>
      </c>
      <c r="F486">
        <v>28042016</v>
      </c>
      <c r="G486">
        <v>26126</v>
      </c>
      <c r="H486" t="s">
        <v>49</v>
      </c>
      <c r="I486" s="2">
        <v>9.3699999999999992</v>
      </c>
      <c r="J486" s="2">
        <v>0</v>
      </c>
      <c r="K486" s="2">
        <v>284462.15999999997</v>
      </c>
      <c r="L486" s="2">
        <v>9.3699999999999992</v>
      </c>
    </row>
    <row r="487" spans="1:12" hidden="1" x14ac:dyDescent="0.35">
      <c r="A487" s="1">
        <v>421207000013</v>
      </c>
      <c r="B487" t="s">
        <v>46</v>
      </c>
      <c r="C487" t="s">
        <v>36</v>
      </c>
      <c r="D487" t="s">
        <v>303</v>
      </c>
      <c r="E487">
        <v>32381</v>
      </c>
      <c r="F487">
        <v>28042016</v>
      </c>
      <c r="G487">
        <v>26126</v>
      </c>
      <c r="H487" t="s">
        <v>49</v>
      </c>
      <c r="I487" s="2">
        <v>28.1</v>
      </c>
      <c r="J487" s="2">
        <v>0</v>
      </c>
      <c r="K487" s="2">
        <v>284490.26</v>
      </c>
      <c r="L487" s="2">
        <v>28.1</v>
      </c>
    </row>
    <row r="488" spans="1:12" hidden="1" x14ac:dyDescent="0.35">
      <c r="A488" s="1">
        <v>421207000013</v>
      </c>
      <c r="B488" t="s">
        <v>46</v>
      </c>
      <c r="C488" t="s">
        <v>36</v>
      </c>
      <c r="D488" t="s">
        <v>303</v>
      </c>
      <c r="E488">
        <v>32381</v>
      </c>
      <c r="F488">
        <v>28042016</v>
      </c>
      <c r="G488">
        <v>26126</v>
      </c>
      <c r="H488" t="s">
        <v>49</v>
      </c>
      <c r="I488" s="2">
        <v>18.739999999999998</v>
      </c>
      <c r="J488" s="2">
        <v>0</v>
      </c>
      <c r="K488" s="2">
        <v>284509</v>
      </c>
      <c r="L488" s="2">
        <v>18.739999999999998</v>
      </c>
    </row>
    <row r="489" spans="1:12" hidden="1" x14ac:dyDescent="0.35">
      <c r="A489" s="1">
        <v>421207000013</v>
      </c>
      <c r="B489" t="s">
        <v>46</v>
      </c>
      <c r="C489" t="s">
        <v>36</v>
      </c>
      <c r="D489" t="s">
        <v>303</v>
      </c>
      <c r="E489">
        <v>32381</v>
      </c>
      <c r="F489">
        <v>28042016</v>
      </c>
      <c r="G489">
        <v>26126</v>
      </c>
      <c r="H489" t="s">
        <v>49</v>
      </c>
      <c r="I489" s="2">
        <v>56.21</v>
      </c>
      <c r="J489" s="2">
        <v>0</v>
      </c>
      <c r="K489" s="2">
        <v>284565.21000000002</v>
      </c>
      <c r="L489" s="2">
        <v>56.21</v>
      </c>
    </row>
    <row r="490" spans="1:12" hidden="1" x14ac:dyDescent="0.35">
      <c r="A490" s="1">
        <v>421207000013</v>
      </c>
      <c r="B490" t="s">
        <v>46</v>
      </c>
      <c r="C490" t="s">
        <v>36</v>
      </c>
      <c r="D490" t="s">
        <v>303</v>
      </c>
      <c r="E490">
        <v>32381</v>
      </c>
      <c r="F490">
        <v>28042016</v>
      </c>
      <c r="G490">
        <v>26126</v>
      </c>
      <c r="H490" t="s">
        <v>49</v>
      </c>
      <c r="I490" s="2">
        <v>9.3699999999999992</v>
      </c>
      <c r="J490" s="2">
        <v>0</v>
      </c>
      <c r="K490" s="2">
        <v>284574.58</v>
      </c>
      <c r="L490" s="2">
        <v>9.3699999999999992</v>
      </c>
    </row>
    <row r="491" spans="1:12" hidden="1" x14ac:dyDescent="0.35">
      <c r="A491" s="1">
        <v>421207000013</v>
      </c>
      <c r="B491" t="s">
        <v>46</v>
      </c>
      <c r="C491" t="s">
        <v>36</v>
      </c>
      <c r="D491" t="s">
        <v>303</v>
      </c>
      <c r="E491">
        <v>32381</v>
      </c>
      <c r="F491">
        <v>28042016</v>
      </c>
      <c r="G491">
        <v>26126</v>
      </c>
      <c r="H491" t="s">
        <v>49</v>
      </c>
      <c r="I491" s="2">
        <v>46.84</v>
      </c>
      <c r="J491" s="2">
        <v>0</v>
      </c>
      <c r="K491" s="2">
        <v>284621.42</v>
      </c>
      <c r="L491" s="2">
        <v>46.84</v>
      </c>
    </row>
    <row r="492" spans="1:12" hidden="1" x14ac:dyDescent="0.35">
      <c r="A492" s="1">
        <v>421207000013</v>
      </c>
      <c r="B492" t="s">
        <v>46</v>
      </c>
      <c r="C492" t="s">
        <v>36</v>
      </c>
      <c r="D492" t="s">
        <v>303</v>
      </c>
      <c r="E492">
        <v>32381</v>
      </c>
      <c r="F492">
        <v>28042016</v>
      </c>
      <c r="G492">
        <v>26126</v>
      </c>
      <c r="H492" t="s">
        <v>49</v>
      </c>
      <c r="I492" s="2">
        <v>9.3699999999999992</v>
      </c>
      <c r="J492" s="2">
        <v>0</v>
      </c>
      <c r="K492" s="2">
        <v>284630.78999999998</v>
      </c>
      <c r="L492" s="2">
        <v>9.3699999999999992</v>
      </c>
    </row>
    <row r="493" spans="1:12" hidden="1" x14ac:dyDescent="0.35">
      <c r="A493" s="1">
        <v>421207000013</v>
      </c>
      <c r="B493" t="s">
        <v>46</v>
      </c>
      <c r="C493" t="s">
        <v>36</v>
      </c>
      <c r="D493" t="s">
        <v>303</v>
      </c>
      <c r="E493">
        <v>32381</v>
      </c>
      <c r="F493">
        <v>28042016</v>
      </c>
      <c r="G493">
        <v>26126</v>
      </c>
      <c r="H493" t="s">
        <v>49</v>
      </c>
      <c r="I493" s="2">
        <v>46.84</v>
      </c>
      <c r="J493" s="2">
        <v>0</v>
      </c>
      <c r="K493" s="2">
        <v>284677.63</v>
      </c>
      <c r="L493" s="2">
        <v>46.84</v>
      </c>
    </row>
    <row r="494" spans="1:12" hidden="1" x14ac:dyDescent="0.35">
      <c r="A494" s="1">
        <v>421207000013</v>
      </c>
      <c r="B494" t="s">
        <v>46</v>
      </c>
      <c r="C494" t="s">
        <v>36</v>
      </c>
      <c r="D494" t="s">
        <v>303</v>
      </c>
      <c r="E494">
        <v>32381</v>
      </c>
      <c r="F494">
        <v>28042016</v>
      </c>
      <c r="G494">
        <v>26126</v>
      </c>
      <c r="H494" t="s">
        <v>49</v>
      </c>
      <c r="I494" s="2">
        <v>37.47</v>
      </c>
      <c r="J494" s="2">
        <v>0</v>
      </c>
      <c r="K494" s="2">
        <v>284715.09999999998</v>
      </c>
      <c r="L494" s="2">
        <v>37.47</v>
      </c>
    </row>
    <row r="495" spans="1:12" hidden="1" x14ac:dyDescent="0.35">
      <c r="A495" s="1">
        <v>421207000013</v>
      </c>
      <c r="B495" t="s">
        <v>46</v>
      </c>
      <c r="C495" t="s">
        <v>36</v>
      </c>
      <c r="D495" t="s">
        <v>303</v>
      </c>
      <c r="E495">
        <v>32381</v>
      </c>
      <c r="F495">
        <v>28042016</v>
      </c>
      <c r="G495">
        <v>26126</v>
      </c>
      <c r="H495" t="s">
        <v>49</v>
      </c>
      <c r="I495" s="2">
        <v>9.3000000000000007</v>
      </c>
      <c r="J495" s="2">
        <v>0</v>
      </c>
      <c r="K495" s="2">
        <v>284724.40000000002</v>
      </c>
      <c r="L495" s="2">
        <v>9.3000000000000007</v>
      </c>
    </row>
    <row r="496" spans="1:12" hidden="1" x14ac:dyDescent="0.35">
      <c r="A496" s="1">
        <v>421207000013</v>
      </c>
      <c r="B496" t="s">
        <v>46</v>
      </c>
      <c r="C496" t="s">
        <v>36</v>
      </c>
      <c r="D496" t="s">
        <v>303</v>
      </c>
      <c r="E496">
        <v>32381</v>
      </c>
      <c r="F496">
        <v>28042016</v>
      </c>
      <c r="G496">
        <v>26126</v>
      </c>
      <c r="H496" t="s">
        <v>49</v>
      </c>
      <c r="I496" s="2">
        <v>5409.66</v>
      </c>
      <c r="J496" s="2">
        <v>0</v>
      </c>
      <c r="K496" s="2">
        <v>290134.06</v>
      </c>
      <c r="L496" s="2">
        <v>5409.66</v>
      </c>
    </row>
    <row r="497" spans="1:12" hidden="1" x14ac:dyDescent="0.35">
      <c r="A497" s="1">
        <v>421207000013</v>
      </c>
      <c r="B497" t="s">
        <v>46</v>
      </c>
      <c r="C497" t="s">
        <v>36</v>
      </c>
      <c r="D497" t="s">
        <v>303</v>
      </c>
      <c r="E497">
        <v>32381</v>
      </c>
      <c r="F497">
        <v>28042016</v>
      </c>
      <c r="G497">
        <v>26126</v>
      </c>
      <c r="H497" t="s">
        <v>49</v>
      </c>
      <c r="I497" s="2">
        <v>2164.39</v>
      </c>
      <c r="J497" s="2">
        <v>0</v>
      </c>
      <c r="K497" s="2">
        <v>292298.45</v>
      </c>
      <c r="L497" s="2">
        <v>2164.39</v>
      </c>
    </row>
    <row r="498" spans="1:12" hidden="1" x14ac:dyDescent="0.35">
      <c r="A498" s="1">
        <v>421207000013</v>
      </c>
      <c r="B498" t="s">
        <v>46</v>
      </c>
      <c r="C498" t="s">
        <v>36</v>
      </c>
      <c r="D498" t="s">
        <v>303</v>
      </c>
      <c r="E498">
        <v>32381</v>
      </c>
      <c r="F498">
        <v>28042016</v>
      </c>
      <c r="G498">
        <v>26126</v>
      </c>
      <c r="H498" t="s">
        <v>49</v>
      </c>
      <c r="I498" s="2">
        <v>1874.82</v>
      </c>
      <c r="J498" s="2">
        <v>0</v>
      </c>
      <c r="K498" s="2">
        <v>294173.27</v>
      </c>
      <c r="L498" s="2">
        <v>1874.82</v>
      </c>
    </row>
    <row r="499" spans="1:12" hidden="1" x14ac:dyDescent="0.35">
      <c r="A499" s="1">
        <v>421207000013</v>
      </c>
      <c r="B499" t="s">
        <v>46</v>
      </c>
      <c r="C499" t="s">
        <v>36</v>
      </c>
      <c r="D499" t="s">
        <v>303</v>
      </c>
      <c r="E499">
        <v>32381</v>
      </c>
      <c r="F499">
        <v>28042016</v>
      </c>
      <c r="G499">
        <v>26126</v>
      </c>
      <c r="H499" t="s">
        <v>49</v>
      </c>
      <c r="I499" s="2">
        <v>756.62</v>
      </c>
      <c r="J499" s="2">
        <v>0</v>
      </c>
      <c r="K499" s="2">
        <v>294929.89</v>
      </c>
      <c r="L499" s="2">
        <v>756.62</v>
      </c>
    </row>
    <row r="500" spans="1:12" hidden="1" x14ac:dyDescent="0.35">
      <c r="A500" s="1">
        <v>421207000013</v>
      </c>
      <c r="B500" t="s">
        <v>46</v>
      </c>
      <c r="C500" t="s">
        <v>36</v>
      </c>
      <c r="D500" t="s">
        <v>303</v>
      </c>
      <c r="E500">
        <v>32381</v>
      </c>
      <c r="F500">
        <v>28042016</v>
      </c>
      <c r="G500">
        <v>26126</v>
      </c>
      <c r="H500" t="s">
        <v>49</v>
      </c>
      <c r="I500" s="2">
        <v>238.93</v>
      </c>
      <c r="J500" s="2">
        <v>0</v>
      </c>
      <c r="K500" s="2">
        <v>295168.82</v>
      </c>
      <c r="L500" s="2">
        <v>238.93</v>
      </c>
    </row>
    <row r="501" spans="1:12" hidden="1" x14ac:dyDescent="0.35">
      <c r="A501" s="1">
        <v>421207000013</v>
      </c>
      <c r="B501" t="s">
        <v>46</v>
      </c>
      <c r="C501" t="s">
        <v>36</v>
      </c>
      <c r="D501" t="s">
        <v>304</v>
      </c>
      <c r="E501">
        <v>32381</v>
      </c>
      <c r="F501">
        <v>28042016</v>
      </c>
      <c r="G501">
        <v>26126</v>
      </c>
      <c r="H501" t="s">
        <v>305</v>
      </c>
      <c r="I501" s="2">
        <v>0</v>
      </c>
      <c r="J501" s="2">
        <v>167.83</v>
      </c>
      <c r="K501" s="2">
        <v>295000.99</v>
      </c>
      <c r="L501" s="2">
        <v>-167.83</v>
      </c>
    </row>
    <row r="502" spans="1:12" hidden="1" x14ac:dyDescent="0.35">
      <c r="A502" s="1">
        <v>421207000013</v>
      </c>
      <c r="B502" t="s">
        <v>46</v>
      </c>
      <c r="C502" t="s">
        <v>36</v>
      </c>
      <c r="D502" t="s">
        <v>304</v>
      </c>
      <c r="E502">
        <v>32381</v>
      </c>
      <c r="F502">
        <v>28042016</v>
      </c>
      <c r="G502">
        <v>26126</v>
      </c>
      <c r="H502" t="s">
        <v>305</v>
      </c>
      <c r="I502" s="2">
        <v>0</v>
      </c>
      <c r="J502" s="2">
        <v>167.83</v>
      </c>
      <c r="K502" s="2">
        <v>294833.15999999997</v>
      </c>
      <c r="L502" s="2">
        <v>-167.83</v>
      </c>
    </row>
    <row r="503" spans="1:12" hidden="1" x14ac:dyDescent="0.35">
      <c r="A503" s="1">
        <v>421207000013</v>
      </c>
      <c r="B503" t="s">
        <v>46</v>
      </c>
      <c r="C503" t="s">
        <v>36</v>
      </c>
      <c r="D503" t="s">
        <v>304</v>
      </c>
      <c r="E503">
        <v>32381</v>
      </c>
      <c r="F503">
        <v>28042016</v>
      </c>
      <c r="G503">
        <v>26126</v>
      </c>
      <c r="H503" t="s">
        <v>305</v>
      </c>
      <c r="I503" s="2">
        <v>0</v>
      </c>
      <c r="J503" s="2">
        <v>167.83</v>
      </c>
      <c r="K503" s="2">
        <v>294665.33</v>
      </c>
      <c r="L503" s="2">
        <v>-167.83</v>
      </c>
    </row>
    <row r="504" spans="1:12" hidden="1" x14ac:dyDescent="0.35">
      <c r="A504" s="1">
        <v>421207000013</v>
      </c>
      <c r="B504" t="s">
        <v>46</v>
      </c>
      <c r="C504" t="s">
        <v>36</v>
      </c>
      <c r="D504" t="s">
        <v>304</v>
      </c>
      <c r="E504">
        <v>32381</v>
      </c>
      <c r="F504">
        <v>28042016</v>
      </c>
      <c r="G504">
        <v>26126</v>
      </c>
      <c r="H504" t="s">
        <v>305</v>
      </c>
      <c r="I504" s="2">
        <v>0</v>
      </c>
      <c r="J504" s="2">
        <v>167.83</v>
      </c>
      <c r="K504" s="2">
        <v>294497.5</v>
      </c>
      <c r="L504" s="2">
        <v>-167.83</v>
      </c>
    </row>
    <row r="505" spans="1:12" hidden="1" x14ac:dyDescent="0.35">
      <c r="A505" s="1">
        <v>421207000013</v>
      </c>
      <c r="B505" t="s">
        <v>46</v>
      </c>
      <c r="C505" t="s">
        <v>36</v>
      </c>
      <c r="D505" t="s">
        <v>304</v>
      </c>
      <c r="E505">
        <v>32381</v>
      </c>
      <c r="F505">
        <v>28042016</v>
      </c>
      <c r="G505">
        <v>26126</v>
      </c>
      <c r="H505" t="s">
        <v>305</v>
      </c>
      <c r="I505" s="2">
        <v>0</v>
      </c>
      <c r="J505" s="2">
        <v>167.83</v>
      </c>
      <c r="K505" s="2">
        <v>294329.67</v>
      </c>
      <c r="L505" s="2">
        <v>-167.83</v>
      </c>
    </row>
    <row r="506" spans="1:12" hidden="1" x14ac:dyDescent="0.35">
      <c r="A506" s="1">
        <v>421207000013</v>
      </c>
      <c r="B506" t="s">
        <v>46</v>
      </c>
      <c r="C506" t="s">
        <v>36</v>
      </c>
      <c r="D506" t="s">
        <v>304</v>
      </c>
      <c r="E506">
        <v>32381</v>
      </c>
      <c r="F506">
        <v>28042016</v>
      </c>
      <c r="G506">
        <v>26126</v>
      </c>
      <c r="H506" t="s">
        <v>305</v>
      </c>
      <c r="I506" s="2">
        <v>0</v>
      </c>
      <c r="J506" s="2">
        <v>167.83</v>
      </c>
      <c r="K506" s="2">
        <v>294161.84000000003</v>
      </c>
      <c r="L506" s="2">
        <v>-167.83</v>
      </c>
    </row>
    <row r="507" spans="1:12" hidden="1" x14ac:dyDescent="0.35">
      <c r="A507" s="1">
        <v>421207000013</v>
      </c>
      <c r="B507" t="s">
        <v>46</v>
      </c>
      <c r="C507" t="s">
        <v>36</v>
      </c>
      <c r="D507" t="s">
        <v>304</v>
      </c>
      <c r="E507">
        <v>32381</v>
      </c>
      <c r="F507">
        <v>28042016</v>
      </c>
      <c r="G507">
        <v>26126</v>
      </c>
      <c r="H507" t="s">
        <v>305</v>
      </c>
      <c r="I507" s="2">
        <v>0</v>
      </c>
      <c r="J507" s="2">
        <v>167.83</v>
      </c>
      <c r="K507" s="2">
        <v>293994.01</v>
      </c>
      <c r="L507" s="2">
        <v>-167.83</v>
      </c>
    </row>
    <row r="508" spans="1:12" hidden="1" x14ac:dyDescent="0.35">
      <c r="A508" s="1">
        <v>421207000013</v>
      </c>
      <c r="B508" t="s">
        <v>46</v>
      </c>
      <c r="C508" t="s">
        <v>36</v>
      </c>
      <c r="D508" t="s">
        <v>304</v>
      </c>
      <c r="E508">
        <v>32381</v>
      </c>
      <c r="F508">
        <v>28042016</v>
      </c>
      <c r="G508">
        <v>26126</v>
      </c>
      <c r="H508" t="s">
        <v>305</v>
      </c>
      <c r="I508" s="2">
        <v>0</v>
      </c>
      <c r="J508" s="2">
        <v>167.83</v>
      </c>
      <c r="K508" s="2">
        <v>293826.18</v>
      </c>
      <c r="L508" s="2">
        <v>-167.83</v>
      </c>
    </row>
    <row r="509" spans="1:12" hidden="1" x14ac:dyDescent="0.35">
      <c r="A509" s="1">
        <v>421207000013</v>
      </c>
      <c r="B509" t="s">
        <v>46</v>
      </c>
      <c r="C509" t="s">
        <v>36</v>
      </c>
      <c r="D509" t="s">
        <v>304</v>
      </c>
      <c r="E509">
        <v>32381</v>
      </c>
      <c r="F509">
        <v>28042016</v>
      </c>
      <c r="G509">
        <v>26126</v>
      </c>
      <c r="H509" t="s">
        <v>305</v>
      </c>
      <c r="I509" s="2">
        <v>0</v>
      </c>
      <c r="J509" s="2">
        <v>167.83</v>
      </c>
      <c r="K509" s="2">
        <v>293658.34999999998</v>
      </c>
      <c r="L509" s="2">
        <v>-167.83</v>
      </c>
    </row>
    <row r="510" spans="1:12" hidden="1" x14ac:dyDescent="0.35">
      <c r="A510" s="1">
        <v>421207000013</v>
      </c>
      <c r="B510" t="s">
        <v>46</v>
      </c>
      <c r="C510" t="s">
        <v>36</v>
      </c>
      <c r="D510" t="s">
        <v>304</v>
      </c>
      <c r="E510">
        <v>32381</v>
      </c>
      <c r="F510">
        <v>28042016</v>
      </c>
      <c r="G510">
        <v>26126</v>
      </c>
      <c r="H510" t="s">
        <v>305</v>
      </c>
      <c r="I510" s="2">
        <v>0</v>
      </c>
      <c r="J510" s="2">
        <v>167.83</v>
      </c>
      <c r="K510" s="2">
        <v>293490.52</v>
      </c>
      <c r="L510" s="2">
        <v>-167.83</v>
      </c>
    </row>
    <row r="511" spans="1:12" hidden="1" x14ac:dyDescent="0.35">
      <c r="A511" s="1">
        <v>421207000013</v>
      </c>
      <c r="B511" t="s">
        <v>46</v>
      </c>
      <c r="C511" t="s">
        <v>36</v>
      </c>
      <c r="D511" t="s">
        <v>304</v>
      </c>
      <c r="E511">
        <v>32381</v>
      </c>
      <c r="F511">
        <v>28042016</v>
      </c>
      <c r="G511">
        <v>26126</v>
      </c>
      <c r="H511" t="s">
        <v>305</v>
      </c>
      <c r="I511" s="2">
        <v>0</v>
      </c>
      <c r="J511" s="2">
        <v>167.83</v>
      </c>
      <c r="K511" s="2">
        <v>293322.69</v>
      </c>
      <c r="L511" s="2">
        <v>-167.83</v>
      </c>
    </row>
    <row r="512" spans="1:12" hidden="1" x14ac:dyDescent="0.35">
      <c r="A512" s="1">
        <v>421207000013</v>
      </c>
      <c r="B512" t="s">
        <v>46</v>
      </c>
      <c r="C512" t="s">
        <v>36</v>
      </c>
      <c r="D512" t="s">
        <v>304</v>
      </c>
      <c r="E512">
        <v>32381</v>
      </c>
      <c r="F512">
        <v>28042016</v>
      </c>
      <c r="G512">
        <v>26126</v>
      </c>
      <c r="H512" t="s">
        <v>305</v>
      </c>
      <c r="I512" s="2">
        <v>0</v>
      </c>
      <c r="J512" s="2">
        <v>167.83</v>
      </c>
      <c r="K512" s="2">
        <v>293154.86</v>
      </c>
      <c r="L512" s="2">
        <v>-167.83</v>
      </c>
    </row>
    <row r="513" spans="1:12" hidden="1" x14ac:dyDescent="0.35">
      <c r="A513" s="1">
        <v>421207000013</v>
      </c>
      <c r="B513" t="s">
        <v>46</v>
      </c>
      <c r="C513" t="s">
        <v>36</v>
      </c>
      <c r="D513" t="s">
        <v>304</v>
      </c>
      <c r="E513">
        <v>32381</v>
      </c>
      <c r="F513">
        <v>28042016</v>
      </c>
      <c r="G513">
        <v>26126</v>
      </c>
      <c r="H513" t="s">
        <v>305</v>
      </c>
      <c r="I513" s="2">
        <v>0</v>
      </c>
      <c r="J513" s="2">
        <v>167.83</v>
      </c>
      <c r="K513" s="2">
        <v>292987.03000000003</v>
      </c>
      <c r="L513" s="2">
        <v>-167.83</v>
      </c>
    </row>
    <row r="514" spans="1:12" hidden="1" x14ac:dyDescent="0.35">
      <c r="A514" s="1">
        <v>421207000013</v>
      </c>
      <c r="B514" t="s">
        <v>46</v>
      </c>
      <c r="C514" t="s">
        <v>36</v>
      </c>
      <c r="D514" t="s">
        <v>304</v>
      </c>
      <c r="E514">
        <v>32381</v>
      </c>
      <c r="F514">
        <v>28042016</v>
      </c>
      <c r="G514">
        <v>26126</v>
      </c>
      <c r="H514" t="s">
        <v>305</v>
      </c>
      <c r="I514" s="2">
        <v>0</v>
      </c>
      <c r="J514" s="2">
        <v>167.83</v>
      </c>
      <c r="K514" s="2">
        <v>292819.20000000001</v>
      </c>
      <c r="L514" s="2">
        <v>-167.83</v>
      </c>
    </row>
    <row r="515" spans="1:12" hidden="1" x14ac:dyDescent="0.35">
      <c r="A515" s="1">
        <v>421207000013</v>
      </c>
      <c r="B515" t="s">
        <v>46</v>
      </c>
      <c r="C515" t="s">
        <v>36</v>
      </c>
      <c r="D515" t="s">
        <v>304</v>
      </c>
      <c r="E515">
        <v>32381</v>
      </c>
      <c r="F515">
        <v>28042016</v>
      </c>
      <c r="G515">
        <v>26126</v>
      </c>
      <c r="H515" t="s">
        <v>305</v>
      </c>
      <c r="I515" s="2">
        <v>0</v>
      </c>
      <c r="J515" s="2">
        <v>167.83</v>
      </c>
      <c r="K515" s="2">
        <v>292651.37</v>
      </c>
      <c r="L515" s="2">
        <v>-167.83</v>
      </c>
    </row>
    <row r="516" spans="1:12" hidden="1" x14ac:dyDescent="0.35">
      <c r="A516" s="1">
        <v>421207000013</v>
      </c>
      <c r="B516" t="s">
        <v>46</v>
      </c>
      <c r="C516" t="s">
        <v>36</v>
      </c>
      <c r="D516" t="s">
        <v>304</v>
      </c>
      <c r="E516">
        <v>32381</v>
      </c>
      <c r="F516">
        <v>28042016</v>
      </c>
      <c r="G516">
        <v>26126</v>
      </c>
      <c r="H516" t="s">
        <v>305</v>
      </c>
      <c r="I516" s="2">
        <v>0</v>
      </c>
      <c r="J516" s="2">
        <v>167.83</v>
      </c>
      <c r="K516" s="2">
        <v>292483.53999999998</v>
      </c>
      <c r="L516" s="2">
        <v>-167.83</v>
      </c>
    </row>
    <row r="517" spans="1:12" hidden="1" x14ac:dyDescent="0.35">
      <c r="A517" s="1">
        <v>421207000013</v>
      </c>
      <c r="B517" t="s">
        <v>46</v>
      </c>
      <c r="C517" t="s">
        <v>36</v>
      </c>
      <c r="D517" t="s">
        <v>304</v>
      </c>
      <c r="E517">
        <v>32381</v>
      </c>
      <c r="F517">
        <v>28042016</v>
      </c>
      <c r="G517">
        <v>26126</v>
      </c>
      <c r="H517" t="s">
        <v>305</v>
      </c>
      <c r="I517" s="2">
        <v>0</v>
      </c>
      <c r="J517" s="2">
        <v>167.83</v>
      </c>
      <c r="K517" s="2">
        <v>292315.71000000002</v>
      </c>
      <c r="L517" s="2">
        <v>-167.83</v>
      </c>
    </row>
    <row r="518" spans="1:12" hidden="1" x14ac:dyDescent="0.35">
      <c r="A518" s="1">
        <v>421207000013</v>
      </c>
      <c r="B518" t="s">
        <v>46</v>
      </c>
      <c r="C518" t="s">
        <v>36</v>
      </c>
      <c r="D518" t="s">
        <v>304</v>
      </c>
      <c r="E518">
        <v>32381</v>
      </c>
      <c r="F518">
        <v>28042016</v>
      </c>
      <c r="G518">
        <v>26126</v>
      </c>
      <c r="H518" t="s">
        <v>305</v>
      </c>
      <c r="I518" s="2">
        <v>0</v>
      </c>
      <c r="J518" s="2">
        <v>167.84</v>
      </c>
      <c r="K518" s="2">
        <v>292147.87</v>
      </c>
      <c r="L518" s="2">
        <v>-167.84</v>
      </c>
    </row>
    <row r="519" spans="1:12" hidden="1" x14ac:dyDescent="0.35">
      <c r="A519" s="1">
        <v>421207000013</v>
      </c>
      <c r="B519" t="s">
        <v>46</v>
      </c>
      <c r="C519" t="s">
        <v>117</v>
      </c>
      <c r="D519" t="s">
        <v>306</v>
      </c>
      <c r="E519">
        <v>41640</v>
      </c>
      <c r="F519">
        <v>18052016</v>
      </c>
      <c r="G519">
        <v>33383</v>
      </c>
      <c r="H519" t="s">
        <v>230</v>
      </c>
      <c r="I519" s="2">
        <v>4004.18</v>
      </c>
      <c r="J519" s="2">
        <v>0</v>
      </c>
      <c r="K519" s="2">
        <v>296152.05</v>
      </c>
      <c r="L519" s="2">
        <v>4004.18</v>
      </c>
    </row>
    <row r="520" spans="1:12" hidden="1" x14ac:dyDescent="0.35">
      <c r="A520" s="1">
        <v>421207000013</v>
      </c>
      <c r="B520" t="s">
        <v>46</v>
      </c>
      <c r="C520" t="s">
        <v>117</v>
      </c>
      <c r="D520" t="s">
        <v>306</v>
      </c>
      <c r="E520">
        <v>41640</v>
      </c>
      <c r="F520">
        <v>18052016</v>
      </c>
      <c r="G520">
        <v>33383</v>
      </c>
      <c r="H520" t="s">
        <v>49</v>
      </c>
      <c r="I520" s="2">
        <v>79.03</v>
      </c>
      <c r="J520" s="2">
        <v>0</v>
      </c>
      <c r="K520" s="2">
        <v>296231.08</v>
      </c>
      <c r="L520" s="2">
        <v>79.03</v>
      </c>
    </row>
    <row r="521" spans="1:12" hidden="1" x14ac:dyDescent="0.35">
      <c r="A521" s="1">
        <v>421207000013</v>
      </c>
      <c r="B521" t="s">
        <v>46</v>
      </c>
      <c r="C521" t="s">
        <v>117</v>
      </c>
      <c r="D521" t="s">
        <v>306</v>
      </c>
      <c r="E521">
        <v>41640</v>
      </c>
      <c r="F521">
        <v>18052016</v>
      </c>
      <c r="G521">
        <v>33383</v>
      </c>
      <c r="H521" t="s">
        <v>49</v>
      </c>
      <c r="I521" s="2">
        <v>52.69</v>
      </c>
      <c r="J521" s="2">
        <v>0</v>
      </c>
      <c r="K521" s="2">
        <v>296283.77</v>
      </c>
      <c r="L521" s="2">
        <v>52.69</v>
      </c>
    </row>
    <row r="522" spans="1:12" hidden="1" x14ac:dyDescent="0.35">
      <c r="A522" s="1">
        <v>421207000013</v>
      </c>
      <c r="B522" t="s">
        <v>46</v>
      </c>
      <c r="C522" t="s">
        <v>117</v>
      </c>
      <c r="D522" t="s">
        <v>306</v>
      </c>
      <c r="E522">
        <v>41640</v>
      </c>
      <c r="F522">
        <v>18052016</v>
      </c>
      <c r="G522">
        <v>33383</v>
      </c>
      <c r="H522" t="s">
        <v>49</v>
      </c>
      <c r="I522" s="2">
        <v>26.34</v>
      </c>
      <c r="J522" s="2">
        <v>0</v>
      </c>
      <c r="K522" s="2">
        <v>296310.11</v>
      </c>
      <c r="L522" s="2">
        <v>26.34</v>
      </c>
    </row>
    <row r="523" spans="1:12" hidden="1" x14ac:dyDescent="0.35">
      <c r="A523" s="1">
        <v>421207000013</v>
      </c>
      <c r="B523" t="s">
        <v>46</v>
      </c>
      <c r="C523" t="s">
        <v>117</v>
      </c>
      <c r="D523" t="s">
        <v>306</v>
      </c>
      <c r="E523">
        <v>41640</v>
      </c>
      <c r="F523">
        <v>18052016</v>
      </c>
      <c r="G523">
        <v>33383</v>
      </c>
      <c r="H523" t="s">
        <v>49</v>
      </c>
      <c r="I523" s="2">
        <v>26.34</v>
      </c>
      <c r="J523" s="2">
        <v>0</v>
      </c>
      <c r="K523" s="2">
        <v>296336.45</v>
      </c>
      <c r="L523" s="2">
        <v>26.34</v>
      </c>
    </row>
    <row r="524" spans="1:12" hidden="1" x14ac:dyDescent="0.35">
      <c r="A524" s="1">
        <v>421207000013</v>
      </c>
      <c r="B524" t="s">
        <v>46</v>
      </c>
      <c r="C524" t="s">
        <v>117</v>
      </c>
      <c r="D524" t="s">
        <v>306</v>
      </c>
      <c r="E524">
        <v>41640</v>
      </c>
      <c r="F524">
        <v>18052016</v>
      </c>
      <c r="G524">
        <v>33383</v>
      </c>
      <c r="H524" t="s">
        <v>49</v>
      </c>
      <c r="I524" s="2">
        <v>26.34</v>
      </c>
      <c r="J524" s="2">
        <v>0</v>
      </c>
      <c r="K524" s="2">
        <v>296362.78999999998</v>
      </c>
      <c r="L524" s="2">
        <v>26.34</v>
      </c>
    </row>
    <row r="525" spans="1:12" hidden="1" x14ac:dyDescent="0.35">
      <c r="A525" s="1">
        <v>421207000013</v>
      </c>
      <c r="B525" t="s">
        <v>46</v>
      </c>
      <c r="C525" t="s">
        <v>117</v>
      </c>
      <c r="D525" t="s">
        <v>306</v>
      </c>
      <c r="E525">
        <v>41640</v>
      </c>
      <c r="F525">
        <v>18052016</v>
      </c>
      <c r="G525">
        <v>33383</v>
      </c>
      <c r="H525" t="s">
        <v>49</v>
      </c>
      <c r="I525" s="2">
        <v>26.34</v>
      </c>
      <c r="J525" s="2">
        <v>0</v>
      </c>
      <c r="K525" s="2">
        <v>296389.13</v>
      </c>
      <c r="L525" s="2">
        <v>26.34</v>
      </c>
    </row>
    <row r="526" spans="1:12" hidden="1" x14ac:dyDescent="0.35">
      <c r="A526" s="1">
        <v>421207000013</v>
      </c>
      <c r="B526" t="s">
        <v>46</v>
      </c>
      <c r="C526" t="s">
        <v>117</v>
      </c>
      <c r="D526" t="s">
        <v>306</v>
      </c>
      <c r="E526">
        <v>41640</v>
      </c>
      <c r="F526">
        <v>18052016</v>
      </c>
      <c r="G526">
        <v>33383</v>
      </c>
      <c r="H526" t="s">
        <v>49</v>
      </c>
      <c r="I526" s="2">
        <v>105.37</v>
      </c>
      <c r="J526" s="2">
        <v>0</v>
      </c>
      <c r="K526" s="2">
        <v>296494.5</v>
      </c>
      <c r="L526" s="2">
        <v>105.37</v>
      </c>
    </row>
    <row r="527" spans="1:12" hidden="1" x14ac:dyDescent="0.35">
      <c r="A527" s="1">
        <v>421207000013</v>
      </c>
      <c r="B527" t="s">
        <v>46</v>
      </c>
      <c r="C527" t="s">
        <v>117</v>
      </c>
      <c r="D527" t="s">
        <v>306</v>
      </c>
      <c r="E527">
        <v>41640</v>
      </c>
      <c r="F527">
        <v>18052016</v>
      </c>
      <c r="G527">
        <v>33383</v>
      </c>
      <c r="H527" t="s">
        <v>49</v>
      </c>
      <c r="I527" s="2">
        <v>52.69</v>
      </c>
      <c r="J527" s="2">
        <v>0</v>
      </c>
      <c r="K527" s="2">
        <v>296547.19</v>
      </c>
      <c r="L527" s="2">
        <v>52.69</v>
      </c>
    </row>
    <row r="528" spans="1:12" hidden="1" x14ac:dyDescent="0.35">
      <c r="A528" s="1">
        <v>421207000013</v>
      </c>
      <c r="B528" t="s">
        <v>46</v>
      </c>
      <c r="C528" t="s">
        <v>117</v>
      </c>
      <c r="D528" t="s">
        <v>306</v>
      </c>
      <c r="E528">
        <v>41640</v>
      </c>
      <c r="F528">
        <v>18052016</v>
      </c>
      <c r="G528">
        <v>33383</v>
      </c>
      <c r="H528" t="s">
        <v>49</v>
      </c>
      <c r="I528" s="2">
        <v>79.03</v>
      </c>
      <c r="J528" s="2">
        <v>0</v>
      </c>
      <c r="K528" s="2">
        <v>296626.21999999997</v>
      </c>
      <c r="L528" s="2">
        <v>79.03</v>
      </c>
    </row>
    <row r="529" spans="1:12" hidden="1" x14ac:dyDescent="0.35">
      <c r="A529" s="1">
        <v>421207000013</v>
      </c>
      <c r="B529" t="s">
        <v>46</v>
      </c>
      <c r="C529" t="s">
        <v>117</v>
      </c>
      <c r="D529" t="s">
        <v>306</v>
      </c>
      <c r="E529">
        <v>41640</v>
      </c>
      <c r="F529">
        <v>18052016</v>
      </c>
      <c r="G529">
        <v>33383</v>
      </c>
      <c r="H529" t="s">
        <v>49</v>
      </c>
      <c r="I529" s="2">
        <v>52.69</v>
      </c>
      <c r="J529" s="2">
        <v>0</v>
      </c>
      <c r="K529" s="2">
        <v>296678.90999999997</v>
      </c>
      <c r="L529" s="2">
        <v>52.69</v>
      </c>
    </row>
    <row r="530" spans="1:12" hidden="1" x14ac:dyDescent="0.35">
      <c r="A530" s="1">
        <v>421207000013</v>
      </c>
      <c r="B530" t="s">
        <v>46</v>
      </c>
      <c r="C530" t="s">
        <v>117</v>
      </c>
      <c r="D530" t="s">
        <v>306</v>
      </c>
      <c r="E530">
        <v>41640</v>
      </c>
      <c r="F530">
        <v>18052016</v>
      </c>
      <c r="G530">
        <v>33383</v>
      </c>
      <c r="H530" t="s">
        <v>49</v>
      </c>
      <c r="I530" s="2">
        <v>158.06</v>
      </c>
      <c r="J530" s="2">
        <v>0</v>
      </c>
      <c r="K530" s="2">
        <v>296836.96999999997</v>
      </c>
      <c r="L530" s="2">
        <v>158.06</v>
      </c>
    </row>
    <row r="531" spans="1:12" hidden="1" x14ac:dyDescent="0.35">
      <c r="A531" s="1">
        <v>421207000013</v>
      </c>
      <c r="B531" t="s">
        <v>46</v>
      </c>
      <c r="C531" t="s">
        <v>117</v>
      </c>
      <c r="D531" t="s">
        <v>306</v>
      </c>
      <c r="E531">
        <v>41640</v>
      </c>
      <c r="F531">
        <v>18052016</v>
      </c>
      <c r="G531">
        <v>33383</v>
      </c>
      <c r="H531" t="s">
        <v>49</v>
      </c>
      <c r="I531" s="2">
        <v>26.34</v>
      </c>
      <c r="J531" s="2">
        <v>0</v>
      </c>
      <c r="K531" s="2">
        <v>296863.31</v>
      </c>
      <c r="L531" s="2">
        <v>26.34</v>
      </c>
    </row>
    <row r="532" spans="1:12" hidden="1" x14ac:dyDescent="0.35">
      <c r="A532" s="1">
        <v>421207000013</v>
      </c>
      <c r="B532" t="s">
        <v>46</v>
      </c>
      <c r="C532" t="s">
        <v>117</v>
      </c>
      <c r="D532" t="s">
        <v>306</v>
      </c>
      <c r="E532">
        <v>41640</v>
      </c>
      <c r="F532">
        <v>18052016</v>
      </c>
      <c r="G532">
        <v>33383</v>
      </c>
      <c r="H532" t="s">
        <v>49</v>
      </c>
      <c r="I532" s="2">
        <v>79.03</v>
      </c>
      <c r="J532" s="2">
        <v>0</v>
      </c>
      <c r="K532" s="2">
        <v>296942.34000000003</v>
      </c>
      <c r="L532" s="2">
        <v>79.03</v>
      </c>
    </row>
    <row r="533" spans="1:12" hidden="1" x14ac:dyDescent="0.35">
      <c r="A533" s="1">
        <v>421207000013</v>
      </c>
      <c r="B533" t="s">
        <v>46</v>
      </c>
      <c r="C533" t="s">
        <v>117</v>
      </c>
      <c r="D533" t="s">
        <v>306</v>
      </c>
      <c r="E533">
        <v>41640</v>
      </c>
      <c r="F533">
        <v>18052016</v>
      </c>
      <c r="G533">
        <v>33383</v>
      </c>
      <c r="H533" t="s">
        <v>49</v>
      </c>
      <c r="I533" s="2">
        <v>26.34</v>
      </c>
      <c r="J533" s="2">
        <v>0</v>
      </c>
      <c r="K533" s="2">
        <v>296968.68</v>
      </c>
      <c r="L533" s="2">
        <v>26.34</v>
      </c>
    </row>
    <row r="534" spans="1:12" hidden="1" x14ac:dyDescent="0.35">
      <c r="A534" s="1">
        <v>421207000013</v>
      </c>
      <c r="B534" t="s">
        <v>46</v>
      </c>
      <c r="C534" t="s">
        <v>117</v>
      </c>
      <c r="D534" t="s">
        <v>306</v>
      </c>
      <c r="E534">
        <v>41640</v>
      </c>
      <c r="F534">
        <v>18052016</v>
      </c>
      <c r="G534">
        <v>33383</v>
      </c>
      <c r="H534" t="s">
        <v>49</v>
      </c>
      <c r="I534" s="2">
        <v>79.03</v>
      </c>
      <c r="J534" s="2">
        <v>0</v>
      </c>
      <c r="K534" s="2">
        <v>297047.71000000002</v>
      </c>
      <c r="L534" s="2">
        <v>79.03</v>
      </c>
    </row>
    <row r="535" spans="1:12" hidden="1" x14ac:dyDescent="0.35">
      <c r="A535" s="1">
        <v>421207000013</v>
      </c>
      <c r="B535" t="s">
        <v>46</v>
      </c>
      <c r="C535" t="s">
        <v>117</v>
      </c>
      <c r="D535" t="s">
        <v>306</v>
      </c>
      <c r="E535">
        <v>41640</v>
      </c>
      <c r="F535">
        <v>18052016</v>
      </c>
      <c r="G535">
        <v>33383</v>
      </c>
      <c r="H535" t="s">
        <v>49</v>
      </c>
      <c r="I535" s="2">
        <v>105.37</v>
      </c>
      <c r="J535" s="2">
        <v>0</v>
      </c>
      <c r="K535" s="2">
        <v>297153.08</v>
      </c>
      <c r="L535" s="2">
        <v>105.37</v>
      </c>
    </row>
    <row r="536" spans="1:12" hidden="1" x14ac:dyDescent="0.35">
      <c r="A536" s="1">
        <v>421207000013</v>
      </c>
      <c r="B536" t="s">
        <v>46</v>
      </c>
      <c r="C536" t="s">
        <v>117</v>
      </c>
      <c r="D536" t="s">
        <v>306</v>
      </c>
      <c r="E536">
        <v>41640</v>
      </c>
      <c r="F536">
        <v>18052016</v>
      </c>
      <c r="G536">
        <v>33383</v>
      </c>
      <c r="H536" t="s">
        <v>49</v>
      </c>
      <c r="I536" s="2">
        <v>91.75</v>
      </c>
      <c r="J536" s="2">
        <v>0</v>
      </c>
      <c r="K536" s="2">
        <v>297244.83</v>
      </c>
      <c r="L536" s="2">
        <v>91.75</v>
      </c>
    </row>
    <row r="537" spans="1:12" hidden="1" x14ac:dyDescent="0.35">
      <c r="A537" s="1">
        <v>421207000013</v>
      </c>
      <c r="B537" t="s">
        <v>46</v>
      </c>
      <c r="C537" t="s">
        <v>117</v>
      </c>
      <c r="D537" t="s">
        <v>306</v>
      </c>
      <c r="E537">
        <v>41640</v>
      </c>
      <c r="F537">
        <v>18052016</v>
      </c>
      <c r="G537">
        <v>33383</v>
      </c>
      <c r="H537" t="s">
        <v>49</v>
      </c>
      <c r="I537" s="2">
        <v>122.33</v>
      </c>
      <c r="J537" s="2">
        <v>0</v>
      </c>
      <c r="K537" s="2">
        <v>297367.15999999997</v>
      </c>
      <c r="L537" s="2">
        <v>122.33</v>
      </c>
    </row>
    <row r="538" spans="1:12" hidden="1" x14ac:dyDescent="0.35">
      <c r="A538" s="1">
        <v>421207000013</v>
      </c>
      <c r="B538" t="s">
        <v>46</v>
      </c>
      <c r="C538" t="s">
        <v>117</v>
      </c>
      <c r="D538" t="s">
        <v>306</v>
      </c>
      <c r="E538">
        <v>41640</v>
      </c>
      <c r="F538">
        <v>18052016</v>
      </c>
      <c r="G538">
        <v>33383</v>
      </c>
      <c r="H538" t="s">
        <v>49</v>
      </c>
      <c r="I538" s="2">
        <v>107.04</v>
      </c>
      <c r="J538" s="2">
        <v>0</v>
      </c>
      <c r="K538" s="2">
        <v>297474.2</v>
      </c>
      <c r="L538" s="2">
        <v>107.04</v>
      </c>
    </row>
    <row r="539" spans="1:12" hidden="1" x14ac:dyDescent="0.35">
      <c r="A539" s="1">
        <v>421207000013</v>
      </c>
      <c r="B539" t="s">
        <v>46</v>
      </c>
      <c r="C539" t="s">
        <v>117</v>
      </c>
      <c r="D539" t="s">
        <v>306</v>
      </c>
      <c r="E539">
        <v>41640</v>
      </c>
      <c r="F539">
        <v>18052016</v>
      </c>
      <c r="G539">
        <v>33383</v>
      </c>
      <c r="H539" t="s">
        <v>49</v>
      </c>
      <c r="I539" s="2">
        <v>122.33</v>
      </c>
      <c r="J539" s="2">
        <v>0</v>
      </c>
      <c r="K539" s="2">
        <v>297596.53000000003</v>
      </c>
      <c r="L539" s="2">
        <v>122.33</v>
      </c>
    </row>
    <row r="540" spans="1:12" hidden="1" x14ac:dyDescent="0.35">
      <c r="A540" s="1">
        <v>421207000013</v>
      </c>
      <c r="B540" t="s">
        <v>46</v>
      </c>
      <c r="C540" t="s">
        <v>117</v>
      </c>
      <c r="D540" t="s">
        <v>306</v>
      </c>
      <c r="E540">
        <v>41640</v>
      </c>
      <c r="F540">
        <v>18052016</v>
      </c>
      <c r="G540">
        <v>33383</v>
      </c>
      <c r="H540" t="s">
        <v>49</v>
      </c>
      <c r="I540" s="2">
        <v>107.04</v>
      </c>
      <c r="J540" s="2">
        <v>0</v>
      </c>
      <c r="K540" s="2">
        <v>297703.57</v>
      </c>
      <c r="L540" s="2">
        <v>107.04</v>
      </c>
    </row>
    <row r="541" spans="1:12" hidden="1" x14ac:dyDescent="0.35">
      <c r="A541" s="1">
        <v>421207000013</v>
      </c>
      <c r="B541" t="s">
        <v>46</v>
      </c>
      <c r="C541" t="s">
        <v>117</v>
      </c>
      <c r="D541" t="s">
        <v>306</v>
      </c>
      <c r="E541">
        <v>41640</v>
      </c>
      <c r="F541">
        <v>18052016</v>
      </c>
      <c r="G541">
        <v>33383</v>
      </c>
      <c r="H541" t="s">
        <v>49</v>
      </c>
      <c r="I541" s="2">
        <v>61.16</v>
      </c>
      <c r="J541" s="2">
        <v>0</v>
      </c>
      <c r="K541" s="2">
        <v>297764.73</v>
      </c>
      <c r="L541" s="2">
        <v>61.16</v>
      </c>
    </row>
    <row r="542" spans="1:12" hidden="1" x14ac:dyDescent="0.35">
      <c r="A542" s="1">
        <v>421207000013</v>
      </c>
      <c r="B542" t="s">
        <v>46</v>
      </c>
      <c r="C542" t="s">
        <v>117</v>
      </c>
      <c r="D542" t="s">
        <v>306</v>
      </c>
      <c r="E542">
        <v>41640</v>
      </c>
      <c r="F542">
        <v>18052016</v>
      </c>
      <c r="G542">
        <v>33383</v>
      </c>
      <c r="H542" t="s">
        <v>49</v>
      </c>
      <c r="I542" s="2">
        <v>76.459999999999994</v>
      </c>
      <c r="J542" s="2">
        <v>0</v>
      </c>
      <c r="K542" s="2">
        <v>297841.19</v>
      </c>
      <c r="L542" s="2">
        <v>76.459999999999994</v>
      </c>
    </row>
    <row r="543" spans="1:12" hidden="1" x14ac:dyDescent="0.35">
      <c r="A543" s="1">
        <v>421207000013</v>
      </c>
      <c r="B543" t="s">
        <v>46</v>
      </c>
      <c r="C543" t="s">
        <v>117</v>
      </c>
      <c r="D543" t="s">
        <v>306</v>
      </c>
      <c r="E543">
        <v>41640</v>
      </c>
      <c r="F543">
        <v>18052016</v>
      </c>
      <c r="G543">
        <v>33383</v>
      </c>
      <c r="H543" t="s">
        <v>49</v>
      </c>
      <c r="I543" s="2">
        <v>107.04</v>
      </c>
      <c r="J543" s="2">
        <v>0</v>
      </c>
      <c r="K543" s="2">
        <v>297948.23</v>
      </c>
      <c r="L543" s="2">
        <v>107.04</v>
      </c>
    </row>
    <row r="544" spans="1:12" hidden="1" x14ac:dyDescent="0.35">
      <c r="A544" s="1">
        <v>421207000013</v>
      </c>
      <c r="B544" t="s">
        <v>46</v>
      </c>
      <c r="C544" t="s">
        <v>117</v>
      </c>
      <c r="D544" t="s">
        <v>306</v>
      </c>
      <c r="E544">
        <v>41640</v>
      </c>
      <c r="F544">
        <v>18052016</v>
      </c>
      <c r="G544">
        <v>33383</v>
      </c>
      <c r="H544" t="s">
        <v>49</v>
      </c>
      <c r="I544" s="2">
        <v>137.62</v>
      </c>
      <c r="J544" s="2">
        <v>0</v>
      </c>
      <c r="K544" s="2">
        <v>298085.84999999998</v>
      </c>
      <c r="L544" s="2">
        <v>137.62</v>
      </c>
    </row>
    <row r="545" spans="1:12" hidden="1" x14ac:dyDescent="0.35">
      <c r="A545" s="1">
        <v>421207000013</v>
      </c>
      <c r="B545" t="s">
        <v>46</v>
      </c>
      <c r="C545" t="s">
        <v>117</v>
      </c>
      <c r="D545" t="s">
        <v>306</v>
      </c>
      <c r="E545">
        <v>41640</v>
      </c>
      <c r="F545">
        <v>18052016</v>
      </c>
      <c r="G545">
        <v>33383</v>
      </c>
      <c r="H545" t="s">
        <v>49</v>
      </c>
      <c r="I545" s="2">
        <v>122.33</v>
      </c>
      <c r="J545" s="2">
        <v>0</v>
      </c>
      <c r="K545" s="2">
        <v>298208.18</v>
      </c>
      <c r="L545" s="2">
        <v>122.33</v>
      </c>
    </row>
    <row r="546" spans="1:12" hidden="1" x14ac:dyDescent="0.35">
      <c r="A546" s="1">
        <v>421207000013</v>
      </c>
      <c r="B546" t="s">
        <v>46</v>
      </c>
      <c r="C546" t="s">
        <v>117</v>
      </c>
      <c r="D546" t="s">
        <v>306</v>
      </c>
      <c r="E546">
        <v>41640</v>
      </c>
      <c r="F546">
        <v>18052016</v>
      </c>
      <c r="G546">
        <v>33383</v>
      </c>
      <c r="H546" t="s">
        <v>49</v>
      </c>
      <c r="I546" s="2">
        <v>76.459999999999994</v>
      </c>
      <c r="J546" s="2">
        <v>0</v>
      </c>
      <c r="K546" s="2">
        <v>298284.64</v>
      </c>
      <c r="L546" s="2">
        <v>76.459999999999994</v>
      </c>
    </row>
    <row r="547" spans="1:12" hidden="1" x14ac:dyDescent="0.35">
      <c r="A547" s="1">
        <v>421207000013</v>
      </c>
      <c r="B547" t="s">
        <v>46</v>
      </c>
      <c r="C547" t="s">
        <v>117</v>
      </c>
      <c r="D547" t="s">
        <v>306</v>
      </c>
      <c r="E547">
        <v>41640</v>
      </c>
      <c r="F547">
        <v>18052016</v>
      </c>
      <c r="G547">
        <v>33383</v>
      </c>
      <c r="H547" t="s">
        <v>49</v>
      </c>
      <c r="I547" s="2">
        <v>61.16</v>
      </c>
      <c r="J547" s="2">
        <v>0</v>
      </c>
      <c r="K547" s="2">
        <v>298345.8</v>
      </c>
      <c r="L547" s="2">
        <v>61.16</v>
      </c>
    </row>
    <row r="548" spans="1:12" hidden="1" x14ac:dyDescent="0.35">
      <c r="A548" s="1">
        <v>421207000013</v>
      </c>
      <c r="B548" t="s">
        <v>46</v>
      </c>
      <c r="C548" t="s">
        <v>117</v>
      </c>
      <c r="D548" t="s">
        <v>306</v>
      </c>
      <c r="E548">
        <v>41640</v>
      </c>
      <c r="F548">
        <v>18052016</v>
      </c>
      <c r="G548">
        <v>33383</v>
      </c>
      <c r="H548" t="s">
        <v>49</v>
      </c>
      <c r="I548" s="2">
        <v>107.04</v>
      </c>
      <c r="J548" s="2">
        <v>0</v>
      </c>
      <c r="K548" s="2">
        <v>298452.84000000003</v>
      </c>
      <c r="L548" s="2">
        <v>107.04</v>
      </c>
    </row>
    <row r="549" spans="1:12" hidden="1" x14ac:dyDescent="0.35">
      <c r="A549" s="1">
        <v>421207000013</v>
      </c>
      <c r="B549" t="s">
        <v>46</v>
      </c>
      <c r="C549" t="s">
        <v>117</v>
      </c>
      <c r="D549" t="s">
        <v>306</v>
      </c>
      <c r="E549">
        <v>41640</v>
      </c>
      <c r="F549">
        <v>18052016</v>
      </c>
      <c r="G549">
        <v>33383</v>
      </c>
      <c r="H549" t="s">
        <v>49</v>
      </c>
      <c r="I549" s="2">
        <v>122.33</v>
      </c>
      <c r="J549" s="2">
        <v>0</v>
      </c>
      <c r="K549" s="2">
        <v>298575.17</v>
      </c>
      <c r="L549" s="2">
        <v>122.33</v>
      </c>
    </row>
    <row r="550" spans="1:12" hidden="1" x14ac:dyDescent="0.35">
      <c r="A550" s="1">
        <v>421207000013</v>
      </c>
      <c r="B550" t="s">
        <v>46</v>
      </c>
      <c r="C550" t="s">
        <v>117</v>
      </c>
      <c r="D550" t="s">
        <v>306</v>
      </c>
      <c r="E550">
        <v>41640</v>
      </c>
      <c r="F550">
        <v>18052016</v>
      </c>
      <c r="G550">
        <v>33383</v>
      </c>
      <c r="H550" t="s">
        <v>49</v>
      </c>
      <c r="I550" s="2">
        <v>91.75</v>
      </c>
      <c r="J550" s="2">
        <v>0</v>
      </c>
      <c r="K550" s="2">
        <v>298666.92</v>
      </c>
      <c r="L550" s="2">
        <v>91.75</v>
      </c>
    </row>
    <row r="551" spans="1:12" hidden="1" x14ac:dyDescent="0.35">
      <c r="A551" s="1">
        <v>421207000013</v>
      </c>
      <c r="B551" t="s">
        <v>46</v>
      </c>
      <c r="C551" t="s">
        <v>117</v>
      </c>
      <c r="D551" t="s">
        <v>306</v>
      </c>
      <c r="E551">
        <v>41640</v>
      </c>
      <c r="F551">
        <v>18052016</v>
      </c>
      <c r="G551">
        <v>33383</v>
      </c>
      <c r="H551" t="s">
        <v>49</v>
      </c>
      <c r="I551" s="2">
        <v>91.75</v>
      </c>
      <c r="J551" s="2">
        <v>0</v>
      </c>
      <c r="K551" s="2">
        <v>298758.67</v>
      </c>
      <c r="L551" s="2">
        <v>91.75</v>
      </c>
    </row>
    <row r="552" spans="1:12" hidden="1" x14ac:dyDescent="0.35">
      <c r="A552" s="1">
        <v>421207000013</v>
      </c>
      <c r="B552" t="s">
        <v>46</v>
      </c>
      <c r="C552" t="s">
        <v>117</v>
      </c>
      <c r="D552" t="s">
        <v>306</v>
      </c>
      <c r="E552">
        <v>41640</v>
      </c>
      <c r="F552">
        <v>18052016</v>
      </c>
      <c r="G552">
        <v>33383</v>
      </c>
      <c r="H552" t="s">
        <v>49</v>
      </c>
      <c r="I552" s="2">
        <v>107.04</v>
      </c>
      <c r="J552" s="2">
        <v>0</v>
      </c>
      <c r="K552" s="2">
        <v>298865.71000000002</v>
      </c>
      <c r="L552" s="2">
        <v>107.04</v>
      </c>
    </row>
    <row r="553" spans="1:12" hidden="1" x14ac:dyDescent="0.35">
      <c r="A553" s="1">
        <v>421207000013</v>
      </c>
      <c r="B553" t="s">
        <v>46</v>
      </c>
      <c r="C553" t="s">
        <v>117</v>
      </c>
      <c r="D553" t="s">
        <v>306</v>
      </c>
      <c r="E553">
        <v>41640</v>
      </c>
      <c r="F553">
        <v>18052016</v>
      </c>
      <c r="G553">
        <v>33383</v>
      </c>
      <c r="H553" t="s">
        <v>49</v>
      </c>
      <c r="I553" s="2">
        <v>76.459999999999994</v>
      </c>
      <c r="J553" s="2">
        <v>0</v>
      </c>
      <c r="K553" s="2">
        <v>298942.17</v>
      </c>
      <c r="L553" s="2">
        <v>76.459999999999994</v>
      </c>
    </row>
    <row r="554" spans="1:12" hidden="1" x14ac:dyDescent="0.35">
      <c r="A554" s="1">
        <v>421207000013</v>
      </c>
      <c r="B554" t="s">
        <v>46</v>
      </c>
      <c r="C554" t="s">
        <v>117</v>
      </c>
      <c r="D554" t="s">
        <v>306</v>
      </c>
      <c r="E554">
        <v>41640</v>
      </c>
      <c r="F554">
        <v>18052016</v>
      </c>
      <c r="G554">
        <v>33383</v>
      </c>
      <c r="H554" t="s">
        <v>49</v>
      </c>
      <c r="I554" s="2">
        <v>168.2</v>
      </c>
      <c r="J554" s="2">
        <v>0</v>
      </c>
      <c r="K554" s="2">
        <v>299110.37</v>
      </c>
      <c r="L554" s="2">
        <v>168.2</v>
      </c>
    </row>
    <row r="555" spans="1:12" hidden="1" x14ac:dyDescent="0.35">
      <c r="A555" s="1">
        <v>421207000013</v>
      </c>
      <c r="B555" t="s">
        <v>46</v>
      </c>
      <c r="C555" t="s">
        <v>117</v>
      </c>
      <c r="D555" t="s">
        <v>306</v>
      </c>
      <c r="E555">
        <v>41640</v>
      </c>
      <c r="F555">
        <v>18052016</v>
      </c>
      <c r="G555">
        <v>33383</v>
      </c>
      <c r="H555" t="s">
        <v>49</v>
      </c>
      <c r="I555" s="2">
        <v>76.459999999999994</v>
      </c>
      <c r="J555" s="2">
        <v>0</v>
      </c>
      <c r="K555" s="2">
        <v>299186.83</v>
      </c>
      <c r="L555" s="2">
        <v>76.459999999999994</v>
      </c>
    </row>
    <row r="556" spans="1:12" hidden="1" x14ac:dyDescent="0.35">
      <c r="A556" s="1">
        <v>421207000013</v>
      </c>
      <c r="B556" t="s">
        <v>46</v>
      </c>
      <c r="C556" t="s">
        <v>117</v>
      </c>
      <c r="D556" t="s">
        <v>306</v>
      </c>
      <c r="E556">
        <v>41640</v>
      </c>
      <c r="F556">
        <v>18052016</v>
      </c>
      <c r="G556">
        <v>33383</v>
      </c>
      <c r="H556" t="s">
        <v>49</v>
      </c>
      <c r="I556" s="2">
        <v>76.459999999999994</v>
      </c>
      <c r="J556" s="2">
        <v>0</v>
      </c>
      <c r="K556" s="2">
        <v>299263.28999999998</v>
      </c>
      <c r="L556" s="2">
        <v>76.459999999999994</v>
      </c>
    </row>
    <row r="557" spans="1:12" hidden="1" x14ac:dyDescent="0.35">
      <c r="A557" s="1">
        <v>421207000013</v>
      </c>
      <c r="B557" t="s">
        <v>46</v>
      </c>
      <c r="C557" t="s">
        <v>117</v>
      </c>
      <c r="D557" t="s">
        <v>306</v>
      </c>
      <c r="E557">
        <v>41640</v>
      </c>
      <c r="F557">
        <v>18052016</v>
      </c>
      <c r="G557">
        <v>33383</v>
      </c>
      <c r="H557" t="s">
        <v>49</v>
      </c>
      <c r="I557" s="2">
        <v>152.91</v>
      </c>
      <c r="J557" s="2">
        <v>0</v>
      </c>
      <c r="K557" s="2">
        <v>299416.2</v>
      </c>
      <c r="L557" s="2">
        <v>152.91</v>
      </c>
    </row>
    <row r="558" spans="1:12" hidden="1" x14ac:dyDescent="0.35">
      <c r="A558" s="1">
        <v>421207000013</v>
      </c>
      <c r="B558" t="s">
        <v>46</v>
      </c>
      <c r="C558" t="s">
        <v>117</v>
      </c>
      <c r="D558" t="s">
        <v>306</v>
      </c>
      <c r="E558">
        <v>41640</v>
      </c>
      <c r="F558">
        <v>18052016</v>
      </c>
      <c r="G558">
        <v>33383</v>
      </c>
      <c r="H558" t="s">
        <v>49</v>
      </c>
      <c r="I558" s="2">
        <v>152.91</v>
      </c>
      <c r="J558" s="2">
        <v>0</v>
      </c>
      <c r="K558" s="2">
        <v>299569.11</v>
      </c>
      <c r="L558" s="2">
        <v>152.91</v>
      </c>
    </row>
    <row r="559" spans="1:12" hidden="1" x14ac:dyDescent="0.35">
      <c r="A559" s="1">
        <v>421207000013</v>
      </c>
      <c r="B559" t="s">
        <v>46</v>
      </c>
      <c r="C559" t="s">
        <v>117</v>
      </c>
      <c r="D559" t="s">
        <v>306</v>
      </c>
      <c r="E559">
        <v>41640</v>
      </c>
      <c r="F559">
        <v>18052016</v>
      </c>
      <c r="G559">
        <v>33383</v>
      </c>
      <c r="H559" t="s">
        <v>49</v>
      </c>
      <c r="I559" s="2">
        <v>122.33</v>
      </c>
      <c r="J559" s="2">
        <v>0</v>
      </c>
      <c r="K559" s="2">
        <v>299691.44</v>
      </c>
      <c r="L559" s="2">
        <v>122.33</v>
      </c>
    </row>
    <row r="560" spans="1:12" hidden="1" x14ac:dyDescent="0.35">
      <c r="A560" s="1">
        <v>421207000013</v>
      </c>
      <c r="B560" t="s">
        <v>46</v>
      </c>
      <c r="C560" t="s">
        <v>117</v>
      </c>
      <c r="D560" t="s">
        <v>306</v>
      </c>
      <c r="E560">
        <v>41640</v>
      </c>
      <c r="F560">
        <v>18052016</v>
      </c>
      <c r="G560">
        <v>33383</v>
      </c>
      <c r="H560" t="s">
        <v>49</v>
      </c>
      <c r="I560" s="2">
        <v>23.47</v>
      </c>
      <c r="J560" s="2">
        <v>0</v>
      </c>
      <c r="K560" s="2">
        <v>299714.90999999997</v>
      </c>
      <c r="L560" s="2">
        <v>23.47</v>
      </c>
    </row>
    <row r="561" spans="1:12" hidden="1" x14ac:dyDescent="0.35">
      <c r="A561" s="1">
        <v>421207000013</v>
      </c>
      <c r="B561" t="s">
        <v>46</v>
      </c>
      <c r="C561" t="s">
        <v>117</v>
      </c>
      <c r="D561" t="s">
        <v>306</v>
      </c>
      <c r="E561">
        <v>41640</v>
      </c>
      <c r="F561">
        <v>18052016</v>
      </c>
      <c r="G561">
        <v>33383</v>
      </c>
      <c r="H561" t="s">
        <v>49</v>
      </c>
      <c r="I561" s="2">
        <v>15.65</v>
      </c>
      <c r="J561" s="2">
        <v>0</v>
      </c>
      <c r="K561" s="2">
        <v>299730.56</v>
      </c>
      <c r="L561" s="2">
        <v>15.65</v>
      </c>
    </row>
    <row r="562" spans="1:12" hidden="1" x14ac:dyDescent="0.35">
      <c r="A562" s="1">
        <v>421207000013</v>
      </c>
      <c r="B562" t="s">
        <v>46</v>
      </c>
      <c r="C562" t="s">
        <v>117</v>
      </c>
      <c r="D562" t="s">
        <v>306</v>
      </c>
      <c r="E562">
        <v>41640</v>
      </c>
      <c r="F562">
        <v>18052016</v>
      </c>
      <c r="G562">
        <v>33383</v>
      </c>
      <c r="H562" t="s">
        <v>49</v>
      </c>
      <c r="I562" s="2">
        <v>7.82</v>
      </c>
      <c r="J562" s="2">
        <v>0</v>
      </c>
      <c r="K562" s="2">
        <v>299738.38</v>
      </c>
      <c r="L562" s="2">
        <v>7.82</v>
      </c>
    </row>
    <row r="563" spans="1:12" hidden="1" x14ac:dyDescent="0.35">
      <c r="A563" s="1">
        <v>421207000013</v>
      </c>
      <c r="B563" t="s">
        <v>46</v>
      </c>
      <c r="C563" t="s">
        <v>117</v>
      </c>
      <c r="D563" t="s">
        <v>306</v>
      </c>
      <c r="E563">
        <v>41640</v>
      </c>
      <c r="F563">
        <v>18052016</v>
      </c>
      <c r="G563">
        <v>33383</v>
      </c>
      <c r="H563" t="s">
        <v>49</v>
      </c>
      <c r="I563" s="2">
        <v>7.82</v>
      </c>
      <c r="J563" s="2">
        <v>0</v>
      </c>
      <c r="K563" s="2">
        <v>299746.2</v>
      </c>
      <c r="L563" s="2">
        <v>7.82</v>
      </c>
    </row>
    <row r="564" spans="1:12" hidden="1" x14ac:dyDescent="0.35">
      <c r="A564" s="1">
        <v>421207000013</v>
      </c>
      <c r="B564" t="s">
        <v>46</v>
      </c>
      <c r="C564" t="s">
        <v>117</v>
      </c>
      <c r="D564" t="s">
        <v>306</v>
      </c>
      <c r="E564">
        <v>41640</v>
      </c>
      <c r="F564">
        <v>18052016</v>
      </c>
      <c r="G564">
        <v>33383</v>
      </c>
      <c r="H564" t="s">
        <v>49</v>
      </c>
      <c r="I564" s="2">
        <v>7.82</v>
      </c>
      <c r="J564" s="2">
        <v>0</v>
      </c>
      <c r="K564" s="2">
        <v>299754.02</v>
      </c>
      <c r="L564" s="2">
        <v>7.82</v>
      </c>
    </row>
    <row r="565" spans="1:12" hidden="1" x14ac:dyDescent="0.35">
      <c r="A565" s="1">
        <v>421207000013</v>
      </c>
      <c r="B565" t="s">
        <v>46</v>
      </c>
      <c r="C565" t="s">
        <v>117</v>
      </c>
      <c r="D565" t="s">
        <v>306</v>
      </c>
      <c r="E565">
        <v>41640</v>
      </c>
      <c r="F565">
        <v>18052016</v>
      </c>
      <c r="G565">
        <v>33383</v>
      </c>
      <c r="H565" t="s">
        <v>49</v>
      </c>
      <c r="I565" s="2">
        <v>7.82</v>
      </c>
      <c r="J565" s="2">
        <v>0</v>
      </c>
      <c r="K565" s="2">
        <v>299761.84000000003</v>
      </c>
      <c r="L565" s="2">
        <v>7.82</v>
      </c>
    </row>
    <row r="566" spans="1:12" hidden="1" x14ac:dyDescent="0.35">
      <c r="A566" s="1">
        <v>421207000013</v>
      </c>
      <c r="B566" t="s">
        <v>46</v>
      </c>
      <c r="C566" t="s">
        <v>117</v>
      </c>
      <c r="D566" t="s">
        <v>306</v>
      </c>
      <c r="E566">
        <v>41640</v>
      </c>
      <c r="F566">
        <v>18052016</v>
      </c>
      <c r="G566">
        <v>33383</v>
      </c>
      <c r="H566" t="s">
        <v>49</v>
      </c>
      <c r="I566" s="2">
        <v>31.29</v>
      </c>
      <c r="J566" s="2">
        <v>0</v>
      </c>
      <c r="K566" s="2">
        <v>299793.13</v>
      </c>
      <c r="L566" s="2">
        <v>31.29</v>
      </c>
    </row>
    <row r="567" spans="1:12" hidden="1" x14ac:dyDescent="0.35">
      <c r="A567" s="1">
        <v>421207000013</v>
      </c>
      <c r="B567" t="s">
        <v>46</v>
      </c>
      <c r="C567" t="s">
        <v>117</v>
      </c>
      <c r="D567" t="s">
        <v>306</v>
      </c>
      <c r="E567">
        <v>41640</v>
      </c>
      <c r="F567">
        <v>18052016</v>
      </c>
      <c r="G567">
        <v>33383</v>
      </c>
      <c r="H567" t="s">
        <v>49</v>
      </c>
      <c r="I567" s="2">
        <v>15.65</v>
      </c>
      <c r="J567" s="2">
        <v>0</v>
      </c>
      <c r="K567" s="2">
        <v>299808.78000000003</v>
      </c>
      <c r="L567" s="2">
        <v>15.65</v>
      </c>
    </row>
    <row r="568" spans="1:12" hidden="1" x14ac:dyDescent="0.35">
      <c r="A568" s="1">
        <v>421207000013</v>
      </c>
      <c r="B568" t="s">
        <v>46</v>
      </c>
      <c r="C568" t="s">
        <v>117</v>
      </c>
      <c r="D568" t="s">
        <v>306</v>
      </c>
      <c r="E568">
        <v>41640</v>
      </c>
      <c r="F568">
        <v>18052016</v>
      </c>
      <c r="G568">
        <v>33383</v>
      </c>
      <c r="H568" t="s">
        <v>49</v>
      </c>
      <c r="I568" s="2">
        <v>23.47</v>
      </c>
      <c r="J568" s="2">
        <v>0</v>
      </c>
      <c r="K568" s="2">
        <v>299832.25</v>
      </c>
      <c r="L568" s="2">
        <v>23.47</v>
      </c>
    </row>
    <row r="569" spans="1:12" hidden="1" x14ac:dyDescent="0.35">
      <c r="A569" s="1">
        <v>421207000013</v>
      </c>
      <c r="B569" t="s">
        <v>46</v>
      </c>
      <c r="C569" t="s">
        <v>117</v>
      </c>
      <c r="D569" t="s">
        <v>306</v>
      </c>
      <c r="E569">
        <v>41640</v>
      </c>
      <c r="F569">
        <v>18052016</v>
      </c>
      <c r="G569">
        <v>33383</v>
      </c>
      <c r="H569" t="s">
        <v>49</v>
      </c>
      <c r="I569" s="2">
        <v>15.65</v>
      </c>
      <c r="J569" s="2">
        <v>0</v>
      </c>
      <c r="K569" s="2">
        <v>299847.90000000002</v>
      </c>
      <c r="L569" s="2">
        <v>15.65</v>
      </c>
    </row>
    <row r="570" spans="1:12" hidden="1" x14ac:dyDescent="0.35">
      <c r="A570" s="1">
        <v>421207000013</v>
      </c>
      <c r="B570" t="s">
        <v>46</v>
      </c>
      <c r="C570" t="s">
        <v>117</v>
      </c>
      <c r="D570" t="s">
        <v>306</v>
      </c>
      <c r="E570">
        <v>41640</v>
      </c>
      <c r="F570">
        <v>18052016</v>
      </c>
      <c r="G570">
        <v>33383</v>
      </c>
      <c r="H570" t="s">
        <v>49</v>
      </c>
      <c r="I570" s="2">
        <v>46.94</v>
      </c>
      <c r="J570" s="2">
        <v>0</v>
      </c>
      <c r="K570" s="2">
        <v>299894.84000000003</v>
      </c>
      <c r="L570" s="2">
        <v>46.94</v>
      </c>
    </row>
    <row r="571" spans="1:12" hidden="1" x14ac:dyDescent="0.35">
      <c r="A571" s="1">
        <v>421207000013</v>
      </c>
      <c r="B571" t="s">
        <v>46</v>
      </c>
      <c r="C571" t="s">
        <v>117</v>
      </c>
      <c r="D571" t="s">
        <v>306</v>
      </c>
      <c r="E571">
        <v>41640</v>
      </c>
      <c r="F571">
        <v>18052016</v>
      </c>
      <c r="G571">
        <v>33383</v>
      </c>
      <c r="H571" t="s">
        <v>49</v>
      </c>
      <c r="I571" s="2">
        <v>7.82</v>
      </c>
      <c r="J571" s="2">
        <v>0</v>
      </c>
      <c r="K571" s="2">
        <v>299902.65999999997</v>
      </c>
      <c r="L571" s="2">
        <v>7.82</v>
      </c>
    </row>
    <row r="572" spans="1:12" hidden="1" x14ac:dyDescent="0.35">
      <c r="A572" s="1">
        <v>421207000013</v>
      </c>
      <c r="B572" t="s">
        <v>46</v>
      </c>
      <c r="C572" t="s">
        <v>117</v>
      </c>
      <c r="D572" t="s">
        <v>306</v>
      </c>
      <c r="E572">
        <v>41640</v>
      </c>
      <c r="F572">
        <v>18052016</v>
      </c>
      <c r="G572">
        <v>33383</v>
      </c>
      <c r="H572" t="s">
        <v>49</v>
      </c>
      <c r="I572" s="2">
        <v>39.119999999999997</v>
      </c>
      <c r="J572" s="2">
        <v>0</v>
      </c>
      <c r="K572" s="2">
        <v>299941.78000000003</v>
      </c>
      <c r="L572" s="2">
        <v>39.119999999999997</v>
      </c>
    </row>
    <row r="573" spans="1:12" hidden="1" x14ac:dyDescent="0.35">
      <c r="A573" s="1">
        <v>421207000013</v>
      </c>
      <c r="B573" t="s">
        <v>46</v>
      </c>
      <c r="C573" t="s">
        <v>117</v>
      </c>
      <c r="D573" t="s">
        <v>306</v>
      </c>
      <c r="E573">
        <v>41640</v>
      </c>
      <c r="F573">
        <v>18052016</v>
      </c>
      <c r="G573">
        <v>33383</v>
      </c>
      <c r="H573" t="s">
        <v>49</v>
      </c>
      <c r="I573" s="2">
        <v>7.82</v>
      </c>
      <c r="J573" s="2">
        <v>0</v>
      </c>
      <c r="K573" s="2">
        <v>299949.59999999998</v>
      </c>
      <c r="L573" s="2">
        <v>7.82</v>
      </c>
    </row>
    <row r="574" spans="1:12" hidden="1" x14ac:dyDescent="0.35">
      <c r="A574" s="1">
        <v>421207000013</v>
      </c>
      <c r="B574" t="s">
        <v>46</v>
      </c>
      <c r="C574" t="s">
        <v>117</v>
      </c>
      <c r="D574" t="s">
        <v>306</v>
      </c>
      <c r="E574">
        <v>41640</v>
      </c>
      <c r="F574">
        <v>18052016</v>
      </c>
      <c r="G574">
        <v>33383</v>
      </c>
      <c r="H574" t="s">
        <v>49</v>
      </c>
      <c r="I574" s="2">
        <v>39.119999999999997</v>
      </c>
      <c r="J574" s="2">
        <v>0</v>
      </c>
      <c r="K574" s="2">
        <v>299988.71999999997</v>
      </c>
      <c r="L574" s="2">
        <v>39.119999999999997</v>
      </c>
    </row>
    <row r="575" spans="1:12" hidden="1" x14ac:dyDescent="0.35">
      <c r="A575" s="1">
        <v>421207000013</v>
      </c>
      <c r="B575" t="s">
        <v>46</v>
      </c>
      <c r="C575" t="s">
        <v>117</v>
      </c>
      <c r="D575" t="s">
        <v>306</v>
      </c>
      <c r="E575">
        <v>41640</v>
      </c>
      <c r="F575">
        <v>18052016</v>
      </c>
      <c r="G575">
        <v>33383</v>
      </c>
      <c r="H575" t="s">
        <v>49</v>
      </c>
      <c r="I575" s="2">
        <v>31.29</v>
      </c>
      <c r="J575" s="2">
        <v>0</v>
      </c>
      <c r="K575" s="2">
        <v>300020.01</v>
      </c>
      <c r="L575" s="2">
        <v>31.29</v>
      </c>
    </row>
    <row r="576" spans="1:12" hidden="1" x14ac:dyDescent="0.35">
      <c r="A576" s="1">
        <v>421207000013</v>
      </c>
      <c r="B576" t="s">
        <v>46</v>
      </c>
      <c r="C576" t="s">
        <v>117</v>
      </c>
      <c r="D576" t="s">
        <v>306</v>
      </c>
      <c r="E576">
        <v>41640</v>
      </c>
      <c r="F576">
        <v>18052016</v>
      </c>
      <c r="G576">
        <v>33383</v>
      </c>
      <c r="H576" t="s">
        <v>49</v>
      </c>
      <c r="I576" s="2">
        <v>7.8</v>
      </c>
      <c r="J576" s="2">
        <v>0</v>
      </c>
      <c r="K576" s="2">
        <v>300027.81</v>
      </c>
      <c r="L576" s="2">
        <v>7.8</v>
      </c>
    </row>
    <row r="577" spans="1:12" hidden="1" x14ac:dyDescent="0.35">
      <c r="A577" s="1">
        <v>421207000013</v>
      </c>
      <c r="B577" t="s">
        <v>46</v>
      </c>
      <c r="C577" t="s">
        <v>117</v>
      </c>
      <c r="D577" t="s">
        <v>306</v>
      </c>
      <c r="E577">
        <v>41640</v>
      </c>
      <c r="F577">
        <v>18052016</v>
      </c>
      <c r="G577">
        <v>33383</v>
      </c>
      <c r="H577" t="s">
        <v>49</v>
      </c>
      <c r="I577" s="2">
        <v>5461.14</v>
      </c>
      <c r="J577" s="2">
        <v>0</v>
      </c>
      <c r="K577" s="2">
        <v>305488.95</v>
      </c>
      <c r="L577" s="2">
        <v>5461.14</v>
      </c>
    </row>
    <row r="578" spans="1:12" hidden="1" x14ac:dyDescent="0.35">
      <c r="A578" s="1">
        <v>421207000013</v>
      </c>
      <c r="B578" t="s">
        <v>46</v>
      </c>
      <c r="C578" t="s">
        <v>117</v>
      </c>
      <c r="D578" t="s">
        <v>306</v>
      </c>
      <c r="E578">
        <v>41640</v>
      </c>
      <c r="F578">
        <v>18052016</v>
      </c>
      <c r="G578">
        <v>33383</v>
      </c>
      <c r="H578" t="s">
        <v>49</v>
      </c>
      <c r="I578" s="2">
        <v>2164.89</v>
      </c>
      <c r="J578" s="2">
        <v>0</v>
      </c>
      <c r="K578" s="2">
        <v>307653.84000000003</v>
      </c>
      <c r="L578" s="2">
        <v>2164.89</v>
      </c>
    </row>
    <row r="579" spans="1:12" hidden="1" x14ac:dyDescent="0.35">
      <c r="A579" s="1">
        <v>421207000013</v>
      </c>
      <c r="B579" t="s">
        <v>46</v>
      </c>
      <c r="C579" t="s">
        <v>117</v>
      </c>
      <c r="D579" t="s">
        <v>306</v>
      </c>
      <c r="E579">
        <v>41640</v>
      </c>
      <c r="F579">
        <v>18052016</v>
      </c>
      <c r="G579">
        <v>33383</v>
      </c>
      <c r="H579" t="s">
        <v>49</v>
      </c>
      <c r="I579" s="2">
        <v>1842.84</v>
      </c>
      <c r="J579" s="2">
        <v>0</v>
      </c>
      <c r="K579" s="2">
        <v>309496.68</v>
      </c>
      <c r="L579" s="2">
        <v>1842.84</v>
      </c>
    </row>
    <row r="580" spans="1:12" hidden="1" x14ac:dyDescent="0.35">
      <c r="A580" s="1">
        <v>421207000013</v>
      </c>
      <c r="B580" t="s">
        <v>46</v>
      </c>
      <c r="C580" t="s">
        <v>117</v>
      </c>
      <c r="D580" t="s">
        <v>306</v>
      </c>
      <c r="E580">
        <v>41640</v>
      </c>
      <c r="F580">
        <v>18052016</v>
      </c>
      <c r="G580">
        <v>33383</v>
      </c>
      <c r="H580" t="s">
        <v>49</v>
      </c>
      <c r="I580" s="2">
        <v>585.67999999999995</v>
      </c>
      <c r="J580" s="2">
        <v>0</v>
      </c>
      <c r="K580" s="2">
        <v>310082.36</v>
      </c>
      <c r="L580" s="2">
        <v>585.67999999999995</v>
      </c>
    </row>
    <row r="581" spans="1:12" hidden="1" x14ac:dyDescent="0.35">
      <c r="A581" s="1">
        <v>421207000013</v>
      </c>
      <c r="B581" t="s">
        <v>46</v>
      </c>
      <c r="C581" t="s">
        <v>117</v>
      </c>
      <c r="D581" t="s">
        <v>306</v>
      </c>
      <c r="E581">
        <v>41640</v>
      </c>
      <c r="F581">
        <v>18052016</v>
      </c>
      <c r="G581">
        <v>33383</v>
      </c>
      <c r="H581" t="s">
        <v>49</v>
      </c>
      <c r="I581" s="2">
        <v>184.95</v>
      </c>
      <c r="J581" s="2">
        <v>0</v>
      </c>
      <c r="K581" s="2">
        <v>310267.31</v>
      </c>
      <c r="L581" s="2">
        <v>184.95</v>
      </c>
    </row>
    <row r="582" spans="1:12" hidden="1" x14ac:dyDescent="0.35">
      <c r="A582" s="1">
        <v>421207000013</v>
      </c>
      <c r="B582" t="s">
        <v>46</v>
      </c>
      <c r="C582" t="s">
        <v>117</v>
      </c>
      <c r="D582" t="s">
        <v>306</v>
      </c>
      <c r="E582">
        <v>41640</v>
      </c>
      <c r="F582">
        <v>18052016</v>
      </c>
      <c r="G582">
        <v>33383</v>
      </c>
      <c r="H582" t="s">
        <v>307</v>
      </c>
      <c r="I582" s="2">
        <v>87.97</v>
      </c>
      <c r="J582" s="2">
        <v>0</v>
      </c>
      <c r="K582" s="2">
        <v>310355.28000000003</v>
      </c>
      <c r="L582" s="2">
        <v>87.97</v>
      </c>
    </row>
    <row r="583" spans="1:12" hidden="1" x14ac:dyDescent="0.35">
      <c r="A583" s="1">
        <v>421207000013</v>
      </c>
      <c r="B583" t="s">
        <v>46</v>
      </c>
      <c r="C583" t="s">
        <v>117</v>
      </c>
      <c r="D583" t="s">
        <v>308</v>
      </c>
      <c r="E583">
        <v>38672</v>
      </c>
      <c r="F583">
        <v>19052016</v>
      </c>
      <c r="G583">
        <v>31414</v>
      </c>
      <c r="H583" t="s">
        <v>309</v>
      </c>
      <c r="I583" s="2">
        <v>300</v>
      </c>
      <c r="J583" s="2">
        <v>0</v>
      </c>
      <c r="K583" s="2">
        <v>310655.28000000003</v>
      </c>
      <c r="L583" s="2">
        <v>300</v>
      </c>
    </row>
    <row r="584" spans="1:12" hidden="1" x14ac:dyDescent="0.35">
      <c r="A584" s="1">
        <v>421207000013</v>
      </c>
      <c r="B584" t="s">
        <v>46</v>
      </c>
      <c r="C584" t="s">
        <v>117</v>
      </c>
      <c r="D584" t="s">
        <v>310</v>
      </c>
      <c r="E584">
        <v>38672</v>
      </c>
      <c r="F584">
        <v>19052016</v>
      </c>
      <c r="G584">
        <v>31414</v>
      </c>
      <c r="H584" t="s">
        <v>311</v>
      </c>
      <c r="I584" s="2">
        <v>300</v>
      </c>
      <c r="J584" s="2">
        <v>0</v>
      </c>
      <c r="K584" s="2">
        <v>310955.28000000003</v>
      </c>
      <c r="L584" s="2">
        <v>300</v>
      </c>
    </row>
    <row r="585" spans="1:12" hidden="1" x14ac:dyDescent="0.35">
      <c r="A585" s="1">
        <v>421207000013</v>
      </c>
      <c r="B585" t="s">
        <v>46</v>
      </c>
      <c r="C585" t="s">
        <v>117</v>
      </c>
      <c r="D585" t="s">
        <v>312</v>
      </c>
      <c r="E585">
        <v>38672</v>
      </c>
      <c r="F585">
        <v>19052016</v>
      </c>
      <c r="G585">
        <v>31414</v>
      </c>
      <c r="H585" t="s">
        <v>313</v>
      </c>
      <c r="I585" s="2">
        <v>150</v>
      </c>
      <c r="J585" s="2">
        <v>0</v>
      </c>
      <c r="K585" s="2">
        <v>311105.28000000003</v>
      </c>
      <c r="L585" s="2">
        <v>150</v>
      </c>
    </row>
    <row r="586" spans="1:12" hidden="1" x14ac:dyDescent="0.35">
      <c r="A586" s="1">
        <v>421207000013</v>
      </c>
      <c r="B586" t="s">
        <v>46</v>
      </c>
      <c r="C586" t="s">
        <v>117</v>
      </c>
      <c r="D586" t="s">
        <v>314</v>
      </c>
      <c r="E586">
        <v>38672</v>
      </c>
      <c r="F586">
        <v>19052016</v>
      </c>
      <c r="G586">
        <v>31414</v>
      </c>
      <c r="H586" t="s">
        <v>315</v>
      </c>
      <c r="I586" s="2">
        <v>150</v>
      </c>
      <c r="J586" s="2">
        <v>0</v>
      </c>
      <c r="K586" s="2">
        <v>311255.28000000003</v>
      </c>
      <c r="L586" s="2">
        <v>150</v>
      </c>
    </row>
    <row r="587" spans="1:12" hidden="1" x14ac:dyDescent="0.35">
      <c r="A587" s="1">
        <v>421207000013</v>
      </c>
      <c r="B587" t="s">
        <v>46</v>
      </c>
      <c r="C587" t="s">
        <v>117</v>
      </c>
      <c r="D587" t="s">
        <v>316</v>
      </c>
      <c r="E587">
        <v>38672</v>
      </c>
      <c r="F587">
        <v>19052016</v>
      </c>
      <c r="G587">
        <v>31414</v>
      </c>
      <c r="H587" t="s">
        <v>317</v>
      </c>
      <c r="I587" s="2">
        <v>300</v>
      </c>
      <c r="J587" s="2">
        <v>0</v>
      </c>
      <c r="K587" s="2">
        <v>311555.28000000003</v>
      </c>
      <c r="L587" s="2">
        <v>300</v>
      </c>
    </row>
    <row r="588" spans="1:12" hidden="1" x14ac:dyDescent="0.35">
      <c r="A588" s="1">
        <v>421207000013</v>
      </c>
      <c r="B588" t="s">
        <v>46</v>
      </c>
      <c r="C588" t="s">
        <v>117</v>
      </c>
      <c r="D588" t="s">
        <v>318</v>
      </c>
      <c r="E588">
        <v>38672</v>
      </c>
      <c r="F588">
        <v>19052016</v>
      </c>
      <c r="G588">
        <v>31414</v>
      </c>
      <c r="H588" t="s">
        <v>319</v>
      </c>
      <c r="I588" s="2">
        <v>300</v>
      </c>
      <c r="J588" s="2">
        <v>0</v>
      </c>
      <c r="K588" s="2">
        <v>311855.28000000003</v>
      </c>
      <c r="L588" s="2">
        <v>300</v>
      </c>
    </row>
    <row r="589" spans="1:12" hidden="1" x14ac:dyDescent="0.35">
      <c r="A589" s="1">
        <v>421207000013</v>
      </c>
      <c r="B589" t="s">
        <v>46</v>
      </c>
      <c r="C589" t="s">
        <v>117</v>
      </c>
      <c r="D589" t="s">
        <v>320</v>
      </c>
      <c r="E589">
        <v>40955</v>
      </c>
      <c r="F589">
        <v>24052016</v>
      </c>
      <c r="G589">
        <v>33352</v>
      </c>
      <c r="H589" t="s">
        <v>210</v>
      </c>
      <c r="I589" s="2">
        <v>2730.57</v>
      </c>
      <c r="J589" s="2">
        <v>0</v>
      </c>
      <c r="K589" s="2">
        <v>314585.84999999998</v>
      </c>
      <c r="L589" s="2">
        <v>2730.57</v>
      </c>
    </row>
    <row r="590" spans="1:12" hidden="1" x14ac:dyDescent="0.35">
      <c r="A590" s="1">
        <v>421207000013</v>
      </c>
      <c r="B590" t="s">
        <v>46</v>
      </c>
      <c r="C590" t="s">
        <v>117</v>
      </c>
      <c r="D590" t="s">
        <v>321</v>
      </c>
      <c r="E590">
        <v>40955</v>
      </c>
      <c r="F590">
        <v>24052016</v>
      </c>
      <c r="G590">
        <v>33352</v>
      </c>
      <c r="H590" t="s">
        <v>81</v>
      </c>
      <c r="I590" s="2">
        <v>2730.57</v>
      </c>
      <c r="J590" s="2">
        <v>0</v>
      </c>
      <c r="K590" s="2">
        <v>317316.42</v>
      </c>
      <c r="L590" s="2">
        <v>2730.57</v>
      </c>
    </row>
    <row r="591" spans="1:12" hidden="1" x14ac:dyDescent="0.35">
      <c r="A591" s="1">
        <v>421207000013</v>
      </c>
      <c r="B591" t="s">
        <v>46</v>
      </c>
      <c r="C591" t="s">
        <v>117</v>
      </c>
      <c r="D591" t="s">
        <v>322</v>
      </c>
      <c r="E591">
        <v>40955</v>
      </c>
      <c r="F591">
        <v>24052016</v>
      </c>
      <c r="G591">
        <v>33352</v>
      </c>
      <c r="H591" t="s">
        <v>73</v>
      </c>
      <c r="I591" s="2">
        <v>1361.15</v>
      </c>
      <c r="J591" s="2">
        <v>0</v>
      </c>
      <c r="K591" s="2">
        <v>318677.57</v>
      </c>
      <c r="L591" s="2">
        <v>1361.15</v>
      </c>
    </row>
    <row r="592" spans="1:12" hidden="1" x14ac:dyDescent="0.35">
      <c r="A592" s="1">
        <v>421207000013</v>
      </c>
      <c r="B592" t="s">
        <v>46</v>
      </c>
      <c r="C592" t="s">
        <v>117</v>
      </c>
      <c r="D592" t="s">
        <v>323</v>
      </c>
      <c r="E592">
        <v>40955</v>
      </c>
      <c r="F592">
        <v>24052016</v>
      </c>
      <c r="G592">
        <v>33352</v>
      </c>
      <c r="H592" t="s">
        <v>75</v>
      </c>
      <c r="I592" s="2">
        <v>2591.9</v>
      </c>
      <c r="J592" s="2">
        <v>0</v>
      </c>
      <c r="K592" s="2">
        <v>321269.46999999997</v>
      </c>
      <c r="L592" s="2">
        <v>2591.9</v>
      </c>
    </row>
    <row r="593" spans="1:12" hidden="1" x14ac:dyDescent="0.35">
      <c r="A593" s="1">
        <v>421207000013</v>
      </c>
      <c r="B593" t="s">
        <v>46</v>
      </c>
      <c r="C593" t="s">
        <v>117</v>
      </c>
      <c r="D593" t="s">
        <v>324</v>
      </c>
      <c r="E593">
        <v>40955</v>
      </c>
      <c r="F593">
        <v>24052016</v>
      </c>
      <c r="G593">
        <v>33352</v>
      </c>
      <c r="H593" t="s">
        <v>71</v>
      </c>
      <c r="I593" s="2">
        <v>2722.3</v>
      </c>
      <c r="J593" s="2">
        <v>0</v>
      </c>
      <c r="K593" s="2">
        <v>323991.77</v>
      </c>
      <c r="L593" s="2">
        <v>2722.3</v>
      </c>
    </row>
    <row r="594" spans="1:12" hidden="1" x14ac:dyDescent="0.35">
      <c r="A594" s="1">
        <v>421207000013</v>
      </c>
      <c r="B594" t="s">
        <v>46</v>
      </c>
      <c r="C594" t="s">
        <v>117</v>
      </c>
      <c r="D594" t="s">
        <v>325</v>
      </c>
      <c r="E594">
        <v>40955</v>
      </c>
      <c r="F594">
        <v>24052016</v>
      </c>
      <c r="G594">
        <v>33352</v>
      </c>
      <c r="H594" t="s">
        <v>53</v>
      </c>
      <c r="I594" s="2">
        <v>1270.56</v>
      </c>
      <c r="J594" s="2">
        <v>0</v>
      </c>
      <c r="K594" s="2">
        <v>325262.33</v>
      </c>
      <c r="L594" s="2">
        <v>1270.56</v>
      </c>
    </row>
    <row r="595" spans="1:12" hidden="1" x14ac:dyDescent="0.35">
      <c r="A595" s="1">
        <v>421207000013</v>
      </c>
      <c r="B595" t="s">
        <v>46</v>
      </c>
      <c r="C595" t="s">
        <v>117</v>
      </c>
      <c r="D595" t="s">
        <v>326</v>
      </c>
      <c r="E595">
        <v>40955</v>
      </c>
      <c r="F595">
        <v>24052016</v>
      </c>
      <c r="G595">
        <v>33352</v>
      </c>
      <c r="H595" t="s">
        <v>51</v>
      </c>
      <c r="I595" s="2">
        <v>3811.68</v>
      </c>
      <c r="J595" s="2">
        <v>0</v>
      </c>
      <c r="K595" s="2">
        <v>329074.01</v>
      </c>
      <c r="L595" s="2">
        <v>3811.68</v>
      </c>
    </row>
    <row r="596" spans="1:12" hidden="1" x14ac:dyDescent="0.35">
      <c r="A596" s="1">
        <v>421207000013</v>
      </c>
      <c r="B596" t="s">
        <v>46</v>
      </c>
      <c r="C596" t="s">
        <v>117</v>
      </c>
      <c r="D596" t="s">
        <v>327</v>
      </c>
      <c r="E596">
        <v>40955</v>
      </c>
      <c r="F596">
        <v>24052016</v>
      </c>
      <c r="G596">
        <v>33352</v>
      </c>
      <c r="H596" t="s">
        <v>55</v>
      </c>
      <c r="I596" s="2">
        <v>2541.12</v>
      </c>
      <c r="J596" s="2">
        <v>0</v>
      </c>
      <c r="K596" s="2">
        <v>331615.13</v>
      </c>
      <c r="L596" s="2">
        <v>2541.12</v>
      </c>
    </row>
    <row r="597" spans="1:12" hidden="1" x14ac:dyDescent="0.35">
      <c r="A597" s="1">
        <v>421207000013</v>
      </c>
      <c r="B597" t="s">
        <v>46</v>
      </c>
      <c r="C597" t="s">
        <v>117</v>
      </c>
      <c r="D597" t="s">
        <v>328</v>
      </c>
      <c r="E597">
        <v>40955</v>
      </c>
      <c r="F597">
        <v>24052016</v>
      </c>
      <c r="G597">
        <v>33352</v>
      </c>
      <c r="H597" t="s">
        <v>57</v>
      </c>
      <c r="I597" s="2">
        <v>2541.12</v>
      </c>
      <c r="J597" s="2">
        <v>0</v>
      </c>
      <c r="K597" s="2">
        <v>334156.25</v>
      </c>
      <c r="L597" s="2">
        <v>2541.12</v>
      </c>
    </row>
    <row r="598" spans="1:12" hidden="1" x14ac:dyDescent="0.35">
      <c r="A598" s="1">
        <v>421207000013</v>
      </c>
      <c r="B598" t="s">
        <v>46</v>
      </c>
      <c r="C598" t="s">
        <v>117</v>
      </c>
      <c r="D598" t="s">
        <v>329</v>
      </c>
      <c r="E598">
        <v>40955</v>
      </c>
      <c r="F598">
        <v>24052016</v>
      </c>
      <c r="G598">
        <v>33352</v>
      </c>
      <c r="H598" t="s">
        <v>53</v>
      </c>
      <c r="I598" s="2">
        <v>5082.24</v>
      </c>
      <c r="J598" s="2">
        <v>0</v>
      </c>
      <c r="K598" s="2">
        <v>339238.49</v>
      </c>
      <c r="L598" s="2">
        <v>5082.24</v>
      </c>
    </row>
    <row r="599" spans="1:12" hidden="1" x14ac:dyDescent="0.35">
      <c r="A599" s="1">
        <v>421207000013</v>
      </c>
      <c r="B599" t="s">
        <v>46</v>
      </c>
      <c r="C599" t="s">
        <v>117</v>
      </c>
      <c r="D599" t="s">
        <v>330</v>
      </c>
      <c r="E599">
        <v>40955</v>
      </c>
      <c r="F599">
        <v>24052016</v>
      </c>
      <c r="G599">
        <v>33352</v>
      </c>
      <c r="H599" t="s">
        <v>59</v>
      </c>
      <c r="I599" s="2">
        <v>2541.12</v>
      </c>
      <c r="J599" s="2">
        <v>0</v>
      </c>
      <c r="K599" s="2">
        <v>341779.61</v>
      </c>
      <c r="L599" s="2">
        <v>2541.12</v>
      </c>
    </row>
    <row r="600" spans="1:12" hidden="1" x14ac:dyDescent="0.35">
      <c r="A600" s="1">
        <v>421207000013</v>
      </c>
      <c r="B600" t="s">
        <v>46</v>
      </c>
      <c r="C600" t="s">
        <v>117</v>
      </c>
      <c r="D600" t="s">
        <v>331</v>
      </c>
      <c r="E600">
        <v>40955</v>
      </c>
      <c r="F600">
        <v>24052016</v>
      </c>
      <c r="G600">
        <v>33352</v>
      </c>
      <c r="H600" t="s">
        <v>61</v>
      </c>
      <c r="I600" s="2">
        <v>2541.12</v>
      </c>
      <c r="J600" s="2">
        <v>0</v>
      </c>
      <c r="K600" s="2">
        <v>344320.73</v>
      </c>
      <c r="L600" s="2">
        <v>2541.12</v>
      </c>
    </row>
    <row r="601" spans="1:12" hidden="1" x14ac:dyDescent="0.35">
      <c r="A601" s="1">
        <v>421207000013</v>
      </c>
      <c r="B601" t="s">
        <v>46</v>
      </c>
      <c r="C601" t="s">
        <v>117</v>
      </c>
      <c r="D601" t="s">
        <v>332</v>
      </c>
      <c r="E601">
        <v>40955</v>
      </c>
      <c r="F601">
        <v>24052016</v>
      </c>
      <c r="G601">
        <v>33352</v>
      </c>
      <c r="H601" t="s">
        <v>63</v>
      </c>
      <c r="I601" s="2">
        <v>2541.12</v>
      </c>
      <c r="J601" s="2">
        <v>0</v>
      </c>
      <c r="K601" s="2">
        <v>346861.85</v>
      </c>
      <c r="L601" s="2">
        <v>2541.12</v>
      </c>
    </row>
    <row r="602" spans="1:12" hidden="1" x14ac:dyDescent="0.35">
      <c r="A602" s="1">
        <v>421207000013</v>
      </c>
      <c r="B602" t="s">
        <v>46</v>
      </c>
      <c r="C602" t="s">
        <v>117</v>
      </c>
      <c r="D602" t="s">
        <v>333</v>
      </c>
      <c r="E602">
        <v>40955</v>
      </c>
      <c r="F602">
        <v>24052016</v>
      </c>
      <c r="G602">
        <v>33352</v>
      </c>
      <c r="H602" t="s">
        <v>65</v>
      </c>
      <c r="I602" s="2">
        <v>2541.12</v>
      </c>
      <c r="J602" s="2">
        <v>0</v>
      </c>
      <c r="K602" s="2">
        <v>349402.97</v>
      </c>
      <c r="L602" s="2">
        <v>2541.12</v>
      </c>
    </row>
    <row r="603" spans="1:12" hidden="1" x14ac:dyDescent="0.35">
      <c r="A603" s="1">
        <v>421207000013</v>
      </c>
      <c r="B603" t="s">
        <v>46</v>
      </c>
      <c r="C603" t="s">
        <v>117</v>
      </c>
      <c r="D603" t="s">
        <v>334</v>
      </c>
      <c r="E603">
        <v>40955</v>
      </c>
      <c r="F603">
        <v>24052016</v>
      </c>
      <c r="G603">
        <v>33352</v>
      </c>
      <c r="H603" t="s">
        <v>67</v>
      </c>
      <c r="I603" s="2">
        <v>3811.68</v>
      </c>
      <c r="J603" s="2">
        <v>0</v>
      </c>
      <c r="K603" s="2">
        <v>353214.65</v>
      </c>
      <c r="L603" s="2">
        <v>3811.68</v>
      </c>
    </row>
    <row r="604" spans="1:12" hidden="1" x14ac:dyDescent="0.35">
      <c r="A604" s="1">
        <v>421207000013</v>
      </c>
      <c r="B604" t="s">
        <v>46</v>
      </c>
      <c r="C604" t="s">
        <v>117</v>
      </c>
      <c r="D604" t="s">
        <v>335</v>
      </c>
      <c r="E604">
        <v>40955</v>
      </c>
      <c r="F604">
        <v>24052016</v>
      </c>
      <c r="G604">
        <v>33352</v>
      </c>
      <c r="H604" t="s">
        <v>69</v>
      </c>
      <c r="I604" s="2">
        <v>1270.56</v>
      </c>
      <c r="J604" s="2">
        <v>0</v>
      </c>
      <c r="K604" s="2">
        <v>354485.21</v>
      </c>
      <c r="L604" s="2">
        <v>1270.56</v>
      </c>
    </row>
    <row r="605" spans="1:12" hidden="1" x14ac:dyDescent="0.35">
      <c r="A605" s="1">
        <v>421207000013</v>
      </c>
      <c r="B605" t="s">
        <v>46</v>
      </c>
      <c r="C605" t="s">
        <v>117</v>
      </c>
      <c r="D605" t="s">
        <v>336</v>
      </c>
      <c r="E605">
        <v>41642</v>
      </c>
      <c r="F605">
        <v>26052016</v>
      </c>
      <c r="G605">
        <v>33385</v>
      </c>
      <c r="H605" t="s">
        <v>337</v>
      </c>
      <c r="I605" s="2">
        <v>0</v>
      </c>
      <c r="J605" s="2">
        <v>87.97</v>
      </c>
      <c r="K605" s="2">
        <v>354397.24</v>
      </c>
      <c r="L605" s="2">
        <v>-87.97</v>
      </c>
    </row>
    <row r="606" spans="1:12" hidden="1" x14ac:dyDescent="0.35">
      <c r="A606" s="1">
        <v>421207000013</v>
      </c>
      <c r="B606" t="s">
        <v>46</v>
      </c>
      <c r="C606" t="s">
        <v>117</v>
      </c>
      <c r="D606" t="s">
        <v>336</v>
      </c>
      <c r="E606">
        <v>41642</v>
      </c>
      <c r="F606">
        <v>26052016</v>
      </c>
      <c r="G606">
        <v>33385</v>
      </c>
      <c r="H606" t="s">
        <v>337</v>
      </c>
      <c r="I606" s="2">
        <v>0</v>
      </c>
      <c r="J606" s="2">
        <v>88.79</v>
      </c>
      <c r="K606" s="2">
        <v>354308.45</v>
      </c>
      <c r="L606" s="2">
        <v>-88.79</v>
      </c>
    </row>
    <row r="607" spans="1:12" hidden="1" x14ac:dyDescent="0.35">
      <c r="A607" s="1">
        <v>421207000013</v>
      </c>
      <c r="B607" t="s">
        <v>46</v>
      </c>
      <c r="C607" t="s">
        <v>117</v>
      </c>
      <c r="D607" t="s">
        <v>336</v>
      </c>
      <c r="E607">
        <v>41642</v>
      </c>
      <c r="F607">
        <v>26052016</v>
      </c>
      <c r="G607">
        <v>33385</v>
      </c>
      <c r="H607" t="s">
        <v>337</v>
      </c>
      <c r="I607" s="2">
        <v>0</v>
      </c>
      <c r="J607" s="2">
        <v>51.48</v>
      </c>
      <c r="K607" s="2">
        <v>354256.97</v>
      </c>
      <c r="L607" s="2">
        <v>-51.48</v>
      </c>
    </row>
    <row r="608" spans="1:12" hidden="1" x14ac:dyDescent="0.35">
      <c r="A608" s="1">
        <v>421207000013</v>
      </c>
      <c r="B608" t="s">
        <v>46</v>
      </c>
      <c r="C608" t="s">
        <v>117</v>
      </c>
      <c r="D608" t="s">
        <v>336</v>
      </c>
      <c r="E608">
        <v>41642</v>
      </c>
      <c r="F608">
        <v>26052016</v>
      </c>
      <c r="G608">
        <v>33385</v>
      </c>
      <c r="H608" t="s">
        <v>337</v>
      </c>
      <c r="I608" s="2">
        <v>0</v>
      </c>
      <c r="J608" s="2">
        <v>51.48</v>
      </c>
      <c r="K608" s="2">
        <v>354205.49</v>
      </c>
      <c r="L608" s="2">
        <v>-51.48</v>
      </c>
    </row>
    <row r="609" spans="1:12" hidden="1" x14ac:dyDescent="0.35">
      <c r="A609" s="1">
        <v>421207000013</v>
      </c>
      <c r="B609" t="s">
        <v>46</v>
      </c>
      <c r="C609" t="s">
        <v>117</v>
      </c>
      <c r="D609" t="s">
        <v>336</v>
      </c>
      <c r="E609">
        <v>41642</v>
      </c>
      <c r="F609">
        <v>26052016</v>
      </c>
      <c r="G609">
        <v>33385</v>
      </c>
      <c r="H609" t="s">
        <v>337</v>
      </c>
      <c r="I609" s="2">
        <v>0</v>
      </c>
      <c r="J609" s="2">
        <v>23.05</v>
      </c>
      <c r="K609" s="2">
        <v>354182.44</v>
      </c>
      <c r="L609" s="2">
        <v>-23.05</v>
      </c>
    </row>
    <row r="610" spans="1:12" hidden="1" x14ac:dyDescent="0.35">
      <c r="A610" s="1">
        <v>421207000013</v>
      </c>
      <c r="B610" t="s">
        <v>46</v>
      </c>
      <c r="C610" t="s">
        <v>117</v>
      </c>
      <c r="D610" t="s">
        <v>336</v>
      </c>
      <c r="E610">
        <v>41642</v>
      </c>
      <c r="F610">
        <v>26052016</v>
      </c>
      <c r="G610">
        <v>33385</v>
      </c>
      <c r="H610" t="s">
        <v>337</v>
      </c>
      <c r="I610" s="2">
        <v>0</v>
      </c>
      <c r="J610" s="2">
        <v>23.05</v>
      </c>
      <c r="K610" s="2">
        <v>354159.39</v>
      </c>
      <c r="L610" s="2">
        <v>-23.05</v>
      </c>
    </row>
    <row r="611" spans="1:12" hidden="1" x14ac:dyDescent="0.35">
      <c r="A611" s="1">
        <v>421207000013</v>
      </c>
      <c r="B611" t="s">
        <v>46</v>
      </c>
      <c r="C611" t="s">
        <v>117</v>
      </c>
      <c r="D611" t="s">
        <v>336</v>
      </c>
      <c r="E611">
        <v>41642</v>
      </c>
      <c r="F611">
        <v>26052016</v>
      </c>
      <c r="G611">
        <v>33385</v>
      </c>
      <c r="H611" t="s">
        <v>337</v>
      </c>
      <c r="I611" s="2">
        <v>0</v>
      </c>
      <c r="J611" s="2">
        <v>23.05</v>
      </c>
      <c r="K611" s="2">
        <v>354136.34</v>
      </c>
      <c r="L611" s="2">
        <v>-23.05</v>
      </c>
    </row>
    <row r="612" spans="1:12" hidden="1" x14ac:dyDescent="0.35">
      <c r="A612" s="1">
        <v>421207000013</v>
      </c>
      <c r="B612" t="s">
        <v>46</v>
      </c>
      <c r="C612" t="s">
        <v>117</v>
      </c>
      <c r="D612" t="s">
        <v>336</v>
      </c>
      <c r="E612">
        <v>41642</v>
      </c>
      <c r="F612">
        <v>26052016</v>
      </c>
      <c r="G612">
        <v>33385</v>
      </c>
      <c r="H612" t="s">
        <v>337</v>
      </c>
      <c r="I612" s="2">
        <v>0</v>
      </c>
      <c r="J612" s="2">
        <v>23.05</v>
      </c>
      <c r="K612" s="2">
        <v>354113.29</v>
      </c>
      <c r="L612" s="2">
        <v>-23.05</v>
      </c>
    </row>
    <row r="613" spans="1:12" hidden="1" x14ac:dyDescent="0.35">
      <c r="A613" s="1">
        <v>421207000013</v>
      </c>
      <c r="B613" t="s">
        <v>46</v>
      </c>
      <c r="C613" t="s">
        <v>117</v>
      </c>
      <c r="D613" t="s">
        <v>336</v>
      </c>
      <c r="E613">
        <v>41642</v>
      </c>
      <c r="F613">
        <v>26052016</v>
      </c>
      <c r="G613">
        <v>33385</v>
      </c>
      <c r="H613" t="s">
        <v>337</v>
      </c>
      <c r="I613" s="2">
        <v>0</v>
      </c>
      <c r="J613" s="2">
        <v>23.05</v>
      </c>
      <c r="K613" s="2">
        <v>354090.23999999999</v>
      </c>
      <c r="L613" s="2">
        <v>-23.05</v>
      </c>
    </row>
    <row r="614" spans="1:12" hidden="1" x14ac:dyDescent="0.35">
      <c r="A614" s="1">
        <v>421207000013</v>
      </c>
      <c r="B614" t="s">
        <v>46</v>
      </c>
      <c r="C614" t="s">
        <v>117</v>
      </c>
      <c r="D614" t="s">
        <v>336</v>
      </c>
      <c r="E614">
        <v>41642</v>
      </c>
      <c r="F614">
        <v>26052016</v>
      </c>
      <c r="G614">
        <v>33385</v>
      </c>
      <c r="H614" t="s">
        <v>337</v>
      </c>
      <c r="I614" s="2">
        <v>0</v>
      </c>
      <c r="J614" s="2">
        <v>23.05</v>
      </c>
      <c r="K614" s="2">
        <v>354067.19</v>
      </c>
      <c r="L614" s="2">
        <v>-23.05</v>
      </c>
    </row>
    <row r="615" spans="1:12" hidden="1" x14ac:dyDescent="0.35">
      <c r="A615" s="1">
        <v>421207000013</v>
      </c>
      <c r="B615" t="s">
        <v>46</v>
      </c>
      <c r="C615" t="s">
        <v>117</v>
      </c>
      <c r="D615" t="s">
        <v>336</v>
      </c>
      <c r="E615">
        <v>41642</v>
      </c>
      <c r="F615">
        <v>26052016</v>
      </c>
      <c r="G615">
        <v>33385</v>
      </c>
      <c r="H615" t="s">
        <v>337</v>
      </c>
      <c r="I615" s="2">
        <v>0</v>
      </c>
      <c r="J615" s="2">
        <v>23.06</v>
      </c>
      <c r="K615" s="2">
        <v>354044.13</v>
      </c>
      <c r="L615" s="2">
        <v>-23.06</v>
      </c>
    </row>
    <row r="616" spans="1:12" hidden="1" x14ac:dyDescent="0.35">
      <c r="A616" s="1">
        <v>421207000013</v>
      </c>
      <c r="B616" t="s">
        <v>46</v>
      </c>
      <c r="C616" t="s">
        <v>117</v>
      </c>
      <c r="D616" t="s">
        <v>336</v>
      </c>
      <c r="E616">
        <v>41642</v>
      </c>
      <c r="F616">
        <v>26052016</v>
      </c>
      <c r="G616">
        <v>33385</v>
      </c>
      <c r="H616" t="s">
        <v>337</v>
      </c>
      <c r="I616" s="2">
        <v>0</v>
      </c>
      <c r="J616" s="2">
        <v>23.06</v>
      </c>
      <c r="K616" s="2">
        <v>354021.07</v>
      </c>
      <c r="L616" s="2">
        <v>-23.06</v>
      </c>
    </row>
    <row r="617" spans="1:12" hidden="1" x14ac:dyDescent="0.35">
      <c r="A617" s="1">
        <v>421207000013</v>
      </c>
      <c r="B617" t="s">
        <v>46</v>
      </c>
      <c r="C617" t="s">
        <v>117</v>
      </c>
      <c r="D617" t="s">
        <v>336</v>
      </c>
      <c r="E617">
        <v>41642</v>
      </c>
      <c r="F617">
        <v>26052016</v>
      </c>
      <c r="G617">
        <v>33385</v>
      </c>
      <c r="H617" t="s">
        <v>337</v>
      </c>
      <c r="I617" s="2">
        <v>0</v>
      </c>
      <c r="J617" s="2">
        <v>23.06</v>
      </c>
      <c r="K617" s="2">
        <v>353998.01</v>
      </c>
      <c r="L617" s="2">
        <v>-23.06</v>
      </c>
    </row>
    <row r="618" spans="1:12" hidden="1" x14ac:dyDescent="0.35">
      <c r="A618" s="1">
        <v>421207000013</v>
      </c>
      <c r="B618" t="s">
        <v>46</v>
      </c>
      <c r="C618" t="s">
        <v>117</v>
      </c>
      <c r="D618" t="s">
        <v>336</v>
      </c>
      <c r="E618">
        <v>41642</v>
      </c>
      <c r="F618">
        <v>26052016</v>
      </c>
      <c r="G618">
        <v>33385</v>
      </c>
      <c r="H618" t="s">
        <v>337</v>
      </c>
      <c r="I618" s="2">
        <v>0</v>
      </c>
      <c r="J618" s="2">
        <v>23.06</v>
      </c>
      <c r="K618" s="2">
        <v>353974.95</v>
      </c>
      <c r="L618" s="2">
        <v>-23.06</v>
      </c>
    </row>
    <row r="619" spans="1:12" hidden="1" x14ac:dyDescent="0.35">
      <c r="A619" s="1">
        <v>421207000013</v>
      </c>
      <c r="B619" t="s">
        <v>46</v>
      </c>
      <c r="C619" t="s">
        <v>117</v>
      </c>
      <c r="D619" t="s">
        <v>336</v>
      </c>
      <c r="E619">
        <v>41642</v>
      </c>
      <c r="F619">
        <v>26052016</v>
      </c>
      <c r="G619">
        <v>33385</v>
      </c>
      <c r="H619" t="s">
        <v>337</v>
      </c>
      <c r="I619" s="2">
        <v>0</v>
      </c>
      <c r="J619" s="2">
        <v>23.06</v>
      </c>
      <c r="K619" s="2">
        <v>353951.89</v>
      </c>
      <c r="L619" s="2">
        <v>-23.06</v>
      </c>
    </row>
    <row r="620" spans="1:12" hidden="1" x14ac:dyDescent="0.35">
      <c r="A620" s="1">
        <v>421207000013</v>
      </c>
      <c r="B620" t="s">
        <v>46</v>
      </c>
      <c r="C620" t="s">
        <v>117</v>
      </c>
      <c r="D620" t="s">
        <v>336</v>
      </c>
      <c r="E620">
        <v>41642</v>
      </c>
      <c r="F620">
        <v>26052016</v>
      </c>
      <c r="G620">
        <v>33385</v>
      </c>
      <c r="H620" t="s">
        <v>337</v>
      </c>
      <c r="I620" s="2">
        <v>0</v>
      </c>
      <c r="J620" s="2">
        <v>23.06</v>
      </c>
      <c r="K620" s="2">
        <v>353928.83</v>
      </c>
      <c r="L620" s="2">
        <v>-23.06</v>
      </c>
    </row>
    <row r="621" spans="1:12" hidden="1" x14ac:dyDescent="0.35">
      <c r="A621" s="1">
        <v>421207000013</v>
      </c>
      <c r="B621" t="s">
        <v>46</v>
      </c>
      <c r="C621" t="s">
        <v>117</v>
      </c>
      <c r="D621" t="s">
        <v>336</v>
      </c>
      <c r="E621">
        <v>41642</v>
      </c>
      <c r="F621">
        <v>26052016</v>
      </c>
      <c r="G621">
        <v>33385</v>
      </c>
      <c r="H621" t="s">
        <v>337</v>
      </c>
      <c r="I621" s="2">
        <v>0</v>
      </c>
      <c r="J621" s="2">
        <v>23.06</v>
      </c>
      <c r="K621" s="2">
        <v>353905.77</v>
      </c>
      <c r="L621" s="2">
        <v>-23.06</v>
      </c>
    </row>
    <row r="622" spans="1:12" hidden="1" x14ac:dyDescent="0.35">
      <c r="A622" s="1">
        <v>421207000013</v>
      </c>
      <c r="B622" t="s">
        <v>46</v>
      </c>
      <c r="C622" t="s">
        <v>117</v>
      </c>
      <c r="D622" t="s">
        <v>336</v>
      </c>
      <c r="E622">
        <v>41642</v>
      </c>
      <c r="F622">
        <v>26052016</v>
      </c>
      <c r="G622">
        <v>33385</v>
      </c>
      <c r="H622" t="s">
        <v>337</v>
      </c>
      <c r="I622" s="2">
        <v>0</v>
      </c>
      <c r="J622" s="2">
        <v>23.06</v>
      </c>
      <c r="K622" s="2">
        <v>353882.71</v>
      </c>
      <c r="L622" s="2">
        <v>-23.06</v>
      </c>
    </row>
    <row r="623" spans="1:12" hidden="1" x14ac:dyDescent="0.35">
      <c r="A623" s="1">
        <v>421207000013</v>
      </c>
      <c r="B623" t="s">
        <v>46</v>
      </c>
      <c r="C623" t="s">
        <v>117</v>
      </c>
      <c r="D623" t="s">
        <v>336</v>
      </c>
      <c r="E623">
        <v>41642</v>
      </c>
      <c r="F623">
        <v>26052016</v>
      </c>
      <c r="G623">
        <v>33385</v>
      </c>
      <c r="H623" t="s">
        <v>337</v>
      </c>
      <c r="I623" s="2">
        <v>0</v>
      </c>
      <c r="J623" s="2">
        <v>23.05</v>
      </c>
      <c r="K623" s="2">
        <v>353859.66</v>
      </c>
      <c r="L623" s="2">
        <v>-23.05</v>
      </c>
    </row>
    <row r="624" spans="1:12" hidden="1" x14ac:dyDescent="0.35">
      <c r="A624" s="1">
        <v>421207000013</v>
      </c>
      <c r="B624" t="s">
        <v>46</v>
      </c>
      <c r="C624" t="s">
        <v>117</v>
      </c>
      <c r="D624" t="s">
        <v>336</v>
      </c>
      <c r="E624">
        <v>41642</v>
      </c>
      <c r="F624">
        <v>26052016</v>
      </c>
      <c r="G624">
        <v>33385</v>
      </c>
      <c r="H624" t="s">
        <v>337</v>
      </c>
      <c r="I624" s="2">
        <v>0</v>
      </c>
      <c r="J624" s="2">
        <v>23.05</v>
      </c>
      <c r="K624" s="2">
        <v>353836.61</v>
      </c>
      <c r="L624" s="2">
        <v>-23.05</v>
      </c>
    </row>
    <row r="625" spans="1:12" hidden="1" x14ac:dyDescent="0.35">
      <c r="A625" s="1">
        <v>421207000013</v>
      </c>
      <c r="B625" t="s">
        <v>46</v>
      </c>
      <c r="C625" t="s">
        <v>117</v>
      </c>
      <c r="D625" t="s">
        <v>336</v>
      </c>
      <c r="E625">
        <v>41642</v>
      </c>
      <c r="F625">
        <v>26052016</v>
      </c>
      <c r="G625">
        <v>33385</v>
      </c>
      <c r="H625" t="s">
        <v>337</v>
      </c>
      <c r="I625" s="2">
        <v>0</v>
      </c>
      <c r="J625" s="2">
        <v>23.05</v>
      </c>
      <c r="K625" s="2">
        <v>353813.56</v>
      </c>
      <c r="L625" s="2">
        <v>-23.05</v>
      </c>
    </row>
    <row r="626" spans="1:12" hidden="1" x14ac:dyDescent="0.35">
      <c r="A626" s="1">
        <v>421207000013</v>
      </c>
      <c r="B626" t="s">
        <v>46</v>
      </c>
      <c r="C626" t="s">
        <v>117</v>
      </c>
      <c r="D626" t="s">
        <v>336</v>
      </c>
      <c r="E626">
        <v>41642</v>
      </c>
      <c r="F626">
        <v>26052016</v>
      </c>
      <c r="G626">
        <v>33385</v>
      </c>
      <c r="H626" t="s">
        <v>337</v>
      </c>
      <c r="I626" s="2">
        <v>0</v>
      </c>
      <c r="J626" s="2">
        <v>23.05</v>
      </c>
      <c r="K626" s="2">
        <v>353790.51</v>
      </c>
      <c r="L626" s="2">
        <v>-23.05</v>
      </c>
    </row>
    <row r="627" spans="1:12" hidden="1" x14ac:dyDescent="0.35">
      <c r="A627" s="1">
        <v>421207000013</v>
      </c>
      <c r="B627" t="s">
        <v>46</v>
      </c>
      <c r="C627" t="s">
        <v>117</v>
      </c>
      <c r="D627" t="s">
        <v>338</v>
      </c>
      <c r="E627">
        <v>41693</v>
      </c>
      <c r="F627">
        <v>30052016</v>
      </c>
      <c r="G627">
        <v>33409</v>
      </c>
      <c r="H627" t="s">
        <v>77</v>
      </c>
      <c r="I627" s="2">
        <v>4400.4799999999996</v>
      </c>
      <c r="J627" s="2">
        <v>0</v>
      </c>
      <c r="K627" s="2">
        <v>358190.99</v>
      </c>
      <c r="L627" s="2">
        <v>4400.4799999999996</v>
      </c>
    </row>
    <row r="628" spans="1:12" hidden="1" x14ac:dyDescent="0.35">
      <c r="A628" s="1">
        <v>421207000013</v>
      </c>
      <c r="B628" t="s">
        <v>46</v>
      </c>
      <c r="C628" t="s">
        <v>117</v>
      </c>
      <c r="D628" t="s">
        <v>339</v>
      </c>
      <c r="E628">
        <v>40214</v>
      </c>
      <c r="F628">
        <v>31052016</v>
      </c>
      <c r="G628">
        <v>32882</v>
      </c>
      <c r="H628" t="s">
        <v>340</v>
      </c>
      <c r="I628" s="2">
        <v>1626.32</v>
      </c>
      <c r="J628" s="2">
        <v>0</v>
      </c>
      <c r="K628" s="2">
        <v>359817.31</v>
      </c>
      <c r="L628" s="2">
        <v>1626.32</v>
      </c>
    </row>
    <row r="629" spans="1:12" hidden="1" x14ac:dyDescent="0.35">
      <c r="A629" s="1">
        <v>421207000013</v>
      </c>
      <c r="B629" t="s">
        <v>46</v>
      </c>
      <c r="C629" t="s">
        <v>117</v>
      </c>
      <c r="D629" t="s">
        <v>339</v>
      </c>
      <c r="E629">
        <v>40214</v>
      </c>
      <c r="F629">
        <v>31052016</v>
      </c>
      <c r="G629">
        <v>32882</v>
      </c>
      <c r="H629" t="s">
        <v>340</v>
      </c>
      <c r="I629" s="2">
        <v>208.37</v>
      </c>
      <c r="J629" s="2">
        <v>0</v>
      </c>
      <c r="K629" s="2">
        <v>360025.68</v>
      </c>
      <c r="L629" s="2">
        <v>208.37</v>
      </c>
    </row>
    <row r="630" spans="1:12" hidden="1" x14ac:dyDescent="0.35">
      <c r="A630" s="1">
        <v>421207000013</v>
      </c>
      <c r="B630" t="s">
        <v>46</v>
      </c>
      <c r="C630" t="s">
        <v>117</v>
      </c>
      <c r="D630" t="s">
        <v>339</v>
      </c>
      <c r="E630">
        <v>40214</v>
      </c>
      <c r="F630">
        <v>31052016</v>
      </c>
      <c r="G630">
        <v>32882</v>
      </c>
      <c r="H630" t="s">
        <v>340</v>
      </c>
      <c r="I630" s="2">
        <v>416.49</v>
      </c>
      <c r="J630" s="2">
        <v>0</v>
      </c>
      <c r="K630" s="2">
        <v>360442.17</v>
      </c>
      <c r="L630" s="2">
        <v>416.49</v>
      </c>
    </row>
    <row r="631" spans="1:12" hidden="1" x14ac:dyDescent="0.35">
      <c r="A631" s="1">
        <v>421207000013</v>
      </c>
      <c r="B631" t="s">
        <v>46</v>
      </c>
      <c r="C631" t="s">
        <v>117</v>
      </c>
      <c r="D631" t="s">
        <v>339</v>
      </c>
      <c r="E631">
        <v>40214</v>
      </c>
      <c r="F631">
        <v>31052016</v>
      </c>
      <c r="G631">
        <v>32882</v>
      </c>
      <c r="H631" t="s">
        <v>340</v>
      </c>
      <c r="I631" s="2">
        <v>83.35</v>
      </c>
      <c r="J631" s="2">
        <v>0</v>
      </c>
      <c r="K631" s="2">
        <v>360525.52</v>
      </c>
      <c r="L631" s="2">
        <v>83.35</v>
      </c>
    </row>
    <row r="632" spans="1:12" hidden="1" x14ac:dyDescent="0.35">
      <c r="A632" s="1">
        <v>421207000013</v>
      </c>
      <c r="B632" t="s">
        <v>46</v>
      </c>
      <c r="C632" t="s">
        <v>117</v>
      </c>
      <c r="D632" t="s">
        <v>339</v>
      </c>
      <c r="E632">
        <v>40214</v>
      </c>
      <c r="F632">
        <v>31052016</v>
      </c>
      <c r="G632">
        <v>32882</v>
      </c>
      <c r="H632" t="s">
        <v>340</v>
      </c>
      <c r="I632" s="2">
        <v>83.35</v>
      </c>
      <c r="J632" s="2">
        <v>0</v>
      </c>
      <c r="K632" s="2">
        <v>360608.87</v>
      </c>
      <c r="L632" s="2">
        <v>83.35</v>
      </c>
    </row>
    <row r="633" spans="1:12" hidden="1" x14ac:dyDescent="0.35">
      <c r="A633" s="1">
        <v>421207000013</v>
      </c>
      <c r="B633" t="s">
        <v>46</v>
      </c>
      <c r="C633" t="s">
        <v>117</v>
      </c>
      <c r="D633" t="s">
        <v>339</v>
      </c>
      <c r="E633">
        <v>40214</v>
      </c>
      <c r="F633">
        <v>31052016</v>
      </c>
      <c r="G633">
        <v>32882</v>
      </c>
      <c r="H633" t="s">
        <v>340</v>
      </c>
      <c r="I633" s="2">
        <v>123.24</v>
      </c>
      <c r="J633" s="2">
        <v>0</v>
      </c>
      <c r="K633" s="2">
        <v>360732.11</v>
      </c>
      <c r="L633" s="2">
        <v>123.24</v>
      </c>
    </row>
    <row r="634" spans="1:12" hidden="1" x14ac:dyDescent="0.35">
      <c r="A634" s="1">
        <v>421207000013</v>
      </c>
      <c r="B634" t="s">
        <v>46</v>
      </c>
      <c r="C634" t="s">
        <v>117</v>
      </c>
      <c r="D634" t="s">
        <v>341</v>
      </c>
      <c r="E634">
        <v>40214</v>
      </c>
      <c r="F634">
        <v>31052016</v>
      </c>
      <c r="G634">
        <v>32882</v>
      </c>
      <c r="H634" t="s">
        <v>340</v>
      </c>
      <c r="I634" s="2">
        <v>1677.14</v>
      </c>
      <c r="J634" s="2">
        <v>0</v>
      </c>
      <c r="K634" s="2">
        <v>362409.25</v>
      </c>
      <c r="L634" s="2">
        <v>1677.14</v>
      </c>
    </row>
    <row r="635" spans="1:12" hidden="1" x14ac:dyDescent="0.35">
      <c r="A635" s="1">
        <v>421207000013</v>
      </c>
      <c r="B635" t="s">
        <v>46</v>
      </c>
      <c r="C635" t="s">
        <v>117</v>
      </c>
      <c r="D635" t="s">
        <v>341</v>
      </c>
      <c r="E635">
        <v>40214</v>
      </c>
      <c r="F635">
        <v>31052016</v>
      </c>
      <c r="G635">
        <v>32882</v>
      </c>
      <c r="H635" t="s">
        <v>340</v>
      </c>
      <c r="I635" s="2">
        <v>863.98</v>
      </c>
      <c r="J635" s="2">
        <v>0</v>
      </c>
      <c r="K635" s="2">
        <v>363273.23</v>
      </c>
      <c r="L635" s="2">
        <v>863.98</v>
      </c>
    </row>
    <row r="636" spans="1:12" hidden="1" x14ac:dyDescent="0.35">
      <c r="A636" s="1">
        <v>421207000013</v>
      </c>
      <c r="B636" t="s">
        <v>46</v>
      </c>
      <c r="C636" t="s">
        <v>117</v>
      </c>
      <c r="D636" t="s">
        <v>342</v>
      </c>
      <c r="E636">
        <v>40214</v>
      </c>
      <c r="F636">
        <v>31052016</v>
      </c>
      <c r="G636">
        <v>32882</v>
      </c>
      <c r="H636" t="s">
        <v>340</v>
      </c>
      <c r="I636" s="2">
        <v>2541.11</v>
      </c>
      <c r="J636" s="2">
        <v>0</v>
      </c>
      <c r="K636" s="2">
        <v>365814.34</v>
      </c>
      <c r="L636" s="2">
        <v>2541.11</v>
      </c>
    </row>
    <row r="637" spans="1:12" hidden="1" x14ac:dyDescent="0.35">
      <c r="A637" s="1">
        <v>421207000013</v>
      </c>
      <c r="B637" t="s">
        <v>46</v>
      </c>
      <c r="C637" t="s">
        <v>30</v>
      </c>
      <c r="D637" t="s">
        <v>343</v>
      </c>
      <c r="E637">
        <v>48320</v>
      </c>
      <c r="F637">
        <v>21062016</v>
      </c>
      <c r="G637">
        <v>38717</v>
      </c>
      <c r="H637" t="s">
        <v>230</v>
      </c>
      <c r="I637" s="2">
        <v>4004.18</v>
      </c>
      <c r="J637" s="2">
        <v>0</v>
      </c>
      <c r="K637" s="2">
        <v>369818.52</v>
      </c>
      <c r="L637" s="2">
        <v>4004.18</v>
      </c>
    </row>
    <row r="638" spans="1:12" hidden="1" x14ac:dyDescent="0.35">
      <c r="A638" s="1">
        <v>421207000013</v>
      </c>
      <c r="B638" t="s">
        <v>46</v>
      </c>
      <c r="C638" t="s">
        <v>30</v>
      </c>
      <c r="D638" t="s">
        <v>343</v>
      </c>
      <c r="E638">
        <v>48320</v>
      </c>
      <c r="F638">
        <v>21062016</v>
      </c>
      <c r="G638">
        <v>38717</v>
      </c>
      <c r="H638" t="s">
        <v>49</v>
      </c>
      <c r="I638" s="2">
        <v>79.03</v>
      </c>
      <c r="J638" s="2">
        <v>0</v>
      </c>
      <c r="K638" s="2">
        <v>369897.55</v>
      </c>
      <c r="L638" s="2">
        <v>79.03</v>
      </c>
    </row>
    <row r="639" spans="1:12" hidden="1" x14ac:dyDescent="0.35">
      <c r="A639" s="1">
        <v>421207000013</v>
      </c>
      <c r="B639" t="s">
        <v>46</v>
      </c>
      <c r="C639" t="s">
        <v>30</v>
      </c>
      <c r="D639" t="s">
        <v>343</v>
      </c>
      <c r="E639">
        <v>48320</v>
      </c>
      <c r="F639">
        <v>21062016</v>
      </c>
      <c r="G639">
        <v>38717</v>
      </c>
      <c r="H639" t="s">
        <v>49</v>
      </c>
      <c r="I639" s="2">
        <v>52.69</v>
      </c>
      <c r="J639" s="2">
        <v>0</v>
      </c>
      <c r="K639" s="2">
        <v>369950.24</v>
      </c>
      <c r="L639" s="2">
        <v>52.69</v>
      </c>
    </row>
    <row r="640" spans="1:12" hidden="1" x14ac:dyDescent="0.35">
      <c r="A640" s="1">
        <v>421207000013</v>
      </c>
      <c r="B640" t="s">
        <v>46</v>
      </c>
      <c r="C640" t="s">
        <v>30</v>
      </c>
      <c r="D640" t="s">
        <v>343</v>
      </c>
      <c r="E640">
        <v>48320</v>
      </c>
      <c r="F640">
        <v>21062016</v>
      </c>
      <c r="G640">
        <v>38717</v>
      </c>
      <c r="H640" t="s">
        <v>49</v>
      </c>
      <c r="I640" s="2">
        <v>26.34</v>
      </c>
      <c r="J640" s="2">
        <v>0</v>
      </c>
      <c r="K640" s="2">
        <v>369976.58</v>
      </c>
      <c r="L640" s="2">
        <v>26.34</v>
      </c>
    </row>
    <row r="641" spans="1:12" hidden="1" x14ac:dyDescent="0.35">
      <c r="A641" s="1">
        <v>421207000013</v>
      </c>
      <c r="B641" t="s">
        <v>46</v>
      </c>
      <c r="C641" t="s">
        <v>30</v>
      </c>
      <c r="D641" t="s">
        <v>343</v>
      </c>
      <c r="E641">
        <v>48320</v>
      </c>
      <c r="F641">
        <v>21062016</v>
      </c>
      <c r="G641">
        <v>38717</v>
      </c>
      <c r="H641" t="s">
        <v>49</v>
      </c>
      <c r="I641" s="2">
        <v>26.34</v>
      </c>
      <c r="J641" s="2">
        <v>0</v>
      </c>
      <c r="K641" s="2">
        <v>370002.92</v>
      </c>
      <c r="L641" s="2">
        <v>26.34</v>
      </c>
    </row>
    <row r="642" spans="1:12" hidden="1" x14ac:dyDescent="0.35">
      <c r="A642" s="1">
        <v>421207000013</v>
      </c>
      <c r="B642" t="s">
        <v>46</v>
      </c>
      <c r="C642" t="s">
        <v>30</v>
      </c>
      <c r="D642" t="s">
        <v>343</v>
      </c>
      <c r="E642">
        <v>48320</v>
      </c>
      <c r="F642">
        <v>21062016</v>
      </c>
      <c r="G642">
        <v>38717</v>
      </c>
      <c r="H642" t="s">
        <v>49</v>
      </c>
      <c r="I642" s="2">
        <v>26.34</v>
      </c>
      <c r="J642" s="2">
        <v>0</v>
      </c>
      <c r="K642" s="2">
        <v>370029.26</v>
      </c>
      <c r="L642" s="2">
        <v>26.34</v>
      </c>
    </row>
    <row r="643" spans="1:12" hidden="1" x14ac:dyDescent="0.35">
      <c r="A643" s="1">
        <v>421207000013</v>
      </c>
      <c r="B643" t="s">
        <v>46</v>
      </c>
      <c r="C643" t="s">
        <v>30</v>
      </c>
      <c r="D643" t="s">
        <v>343</v>
      </c>
      <c r="E643">
        <v>48320</v>
      </c>
      <c r="F643">
        <v>21062016</v>
      </c>
      <c r="G643">
        <v>38717</v>
      </c>
      <c r="H643" t="s">
        <v>49</v>
      </c>
      <c r="I643" s="2">
        <v>26.34</v>
      </c>
      <c r="J643" s="2">
        <v>0</v>
      </c>
      <c r="K643" s="2">
        <v>370055.6</v>
      </c>
      <c r="L643" s="2">
        <v>26.34</v>
      </c>
    </row>
    <row r="644" spans="1:12" hidden="1" x14ac:dyDescent="0.35">
      <c r="A644" s="1">
        <v>421207000013</v>
      </c>
      <c r="B644" t="s">
        <v>46</v>
      </c>
      <c r="C644" t="s">
        <v>30</v>
      </c>
      <c r="D644" t="s">
        <v>343</v>
      </c>
      <c r="E644">
        <v>48320</v>
      </c>
      <c r="F644">
        <v>21062016</v>
      </c>
      <c r="G644">
        <v>38717</v>
      </c>
      <c r="H644" t="s">
        <v>49</v>
      </c>
      <c r="I644" s="2">
        <v>105.37</v>
      </c>
      <c r="J644" s="2">
        <v>0</v>
      </c>
      <c r="K644" s="2">
        <v>370160.97</v>
      </c>
      <c r="L644" s="2">
        <v>105.37</v>
      </c>
    </row>
    <row r="645" spans="1:12" hidden="1" x14ac:dyDescent="0.35">
      <c r="A645" s="1">
        <v>421207000013</v>
      </c>
      <c r="B645" t="s">
        <v>46</v>
      </c>
      <c r="C645" t="s">
        <v>30</v>
      </c>
      <c r="D645" t="s">
        <v>343</v>
      </c>
      <c r="E645">
        <v>48320</v>
      </c>
      <c r="F645">
        <v>21062016</v>
      </c>
      <c r="G645">
        <v>38717</v>
      </c>
      <c r="H645" t="s">
        <v>49</v>
      </c>
      <c r="I645" s="2">
        <v>52.69</v>
      </c>
      <c r="J645" s="2">
        <v>0</v>
      </c>
      <c r="K645" s="2">
        <v>370213.66</v>
      </c>
      <c r="L645" s="2">
        <v>52.69</v>
      </c>
    </row>
    <row r="646" spans="1:12" hidden="1" x14ac:dyDescent="0.35">
      <c r="A646" s="1">
        <v>421207000013</v>
      </c>
      <c r="B646" t="s">
        <v>46</v>
      </c>
      <c r="C646" t="s">
        <v>30</v>
      </c>
      <c r="D646" t="s">
        <v>343</v>
      </c>
      <c r="E646">
        <v>48320</v>
      </c>
      <c r="F646">
        <v>21062016</v>
      </c>
      <c r="G646">
        <v>38717</v>
      </c>
      <c r="H646" t="s">
        <v>49</v>
      </c>
      <c r="I646" s="2">
        <v>79.03</v>
      </c>
      <c r="J646" s="2">
        <v>0</v>
      </c>
      <c r="K646" s="2">
        <v>370292.69</v>
      </c>
      <c r="L646" s="2">
        <v>79.03</v>
      </c>
    </row>
    <row r="647" spans="1:12" hidden="1" x14ac:dyDescent="0.35">
      <c r="A647" s="1">
        <v>421207000013</v>
      </c>
      <c r="B647" t="s">
        <v>46</v>
      </c>
      <c r="C647" t="s">
        <v>30</v>
      </c>
      <c r="D647" t="s">
        <v>343</v>
      </c>
      <c r="E647">
        <v>48320</v>
      </c>
      <c r="F647">
        <v>21062016</v>
      </c>
      <c r="G647">
        <v>38717</v>
      </c>
      <c r="H647" t="s">
        <v>49</v>
      </c>
      <c r="I647" s="2">
        <v>52.69</v>
      </c>
      <c r="J647" s="2">
        <v>0</v>
      </c>
      <c r="K647" s="2">
        <v>370345.38</v>
      </c>
      <c r="L647" s="2">
        <v>52.69</v>
      </c>
    </row>
    <row r="648" spans="1:12" hidden="1" x14ac:dyDescent="0.35">
      <c r="A648" s="1">
        <v>421207000013</v>
      </c>
      <c r="B648" t="s">
        <v>46</v>
      </c>
      <c r="C648" t="s">
        <v>30</v>
      </c>
      <c r="D648" t="s">
        <v>343</v>
      </c>
      <c r="E648">
        <v>48320</v>
      </c>
      <c r="F648">
        <v>21062016</v>
      </c>
      <c r="G648">
        <v>38717</v>
      </c>
      <c r="H648" t="s">
        <v>49</v>
      </c>
      <c r="I648" s="2">
        <v>158.07</v>
      </c>
      <c r="J648" s="2">
        <v>0</v>
      </c>
      <c r="K648" s="2">
        <v>370503.45</v>
      </c>
      <c r="L648" s="2">
        <v>158.07</v>
      </c>
    </row>
    <row r="649" spans="1:12" hidden="1" x14ac:dyDescent="0.35">
      <c r="A649" s="1">
        <v>421207000013</v>
      </c>
      <c r="B649" t="s">
        <v>46</v>
      </c>
      <c r="C649" t="s">
        <v>30</v>
      </c>
      <c r="D649" t="s">
        <v>343</v>
      </c>
      <c r="E649">
        <v>48320</v>
      </c>
      <c r="F649">
        <v>21062016</v>
      </c>
      <c r="G649">
        <v>38717</v>
      </c>
      <c r="H649" t="s">
        <v>49</v>
      </c>
      <c r="I649" s="2">
        <v>26.34</v>
      </c>
      <c r="J649" s="2">
        <v>0</v>
      </c>
      <c r="K649" s="2">
        <v>370529.79</v>
      </c>
      <c r="L649" s="2">
        <v>26.34</v>
      </c>
    </row>
    <row r="650" spans="1:12" hidden="1" x14ac:dyDescent="0.35">
      <c r="A650" s="1">
        <v>421207000013</v>
      </c>
      <c r="B650" t="s">
        <v>46</v>
      </c>
      <c r="C650" t="s">
        <v>30</v>
      </c>
      <c r="D650" t="s">
        <v>343</v>
      </c>
      <c r="E650">
        <v>48320</v>
      </c>
      <c r="F650">
        <v>21062016</v>
      </c>
      <c r="G650">
        <v>38717</v>
      </c>
      <c r="H650" t="s">
        <v>49</v>
      </c>
      <c r="I650" s="2">
        <v>79.03</v>
      </c>
      <c r="J650" s="2">
        <v>0</v>
      </c>
      <c r="K650" s="2">
        <v>370608.82</v>
      </c>
      <c r="L650" s="2">
        <v>79.03</v>
      </c>
    </row>
    <row r="651" spans="1:12" hidden="1" x14ac:dyDescent="0.35">
      <c r="A651" s="1">
        <v>421207000013</v>
      </c>
      <c r="B651" t="s">
        <v>46</v>
      </c>
      <c r="C651" t="s">
        <v>30</v>
      </c>
      <c r="D651" t="s">
        <v>343</v>
      </c>
      <c r="E651">
        <v>48320</v>
      </c>
      <c r="F651">
        <v>21062016</v>
      </c>
      <c r="G651">
        <v>38717</v>
      </c>
      <c r="H651" t="s">
        <v>49</v>
      </c>
      <c r="I651" s="2">
        <v>26.34</v>
      </c>
      <c r="J651" s="2">
        <v>0</v>
      </c>
      <c r="K651" s="2">
        <v>370635.16</v>
      </c>
      <c r="L651" s="2">
        <v>26.34</v>
      </c>
    </row>
    <row r="652" spans="1:12" hidden="1" x14ac:dyDescent="0.35">
      <c r="A652" s="1">
        <v>421207000013</v>
      </c>
      <c r="B652" t="s">
        <v>46</v>
      </c>
      <c r="C652" t="s">
        <v>30</v>
      </c>
      <c r="D652" t="s">
        <v>343</v>
      </c>
      <c r="E652">
        <v>48320</v>
      </c>
      <c r="F652">
        <v>21062016</v>
      </c>
      <c r="G652">
        <v>38717</v>
      </c>
      <c r="H652" t="s">
        <v>49</v>
      </c>
      <c r="I652" s="2">
        <v>79.03</v>
      </c>
      <c r="J652" s="2">
        <v>0</v>
      </c>
      <c r="K652" s="2">
        <v>370714.19</v>
      </c>
      <c r="L652" s="2">
        <v>79.03</v>
      </c>
    </row>
    <row r="653" spans="1:12" hidden="1" x14ac:dyDescent="0.35">
      <c r="A653" s="1">
        <v>421207000013</v>
      </c>
      <c r="B653" t="s">
        <v>46</v>
      </c>
      <c r="C653" t="s">
        <v>30</v>
      </c>
      <c r="D653" t="s">
        <v>343</v>
      </c>
      <c r="E653">
        <v>48320</v>
      </c>
      <c r="F653">
        <v>21062016</v>
      </c>
      <c r="G653">
        <v>38717</v>
      </c>
      <c r="H653" t="s">
        <v>49</v>
      </c>
      <c r="I653" s="2">
        <v>105.37</v>
      </c>
      <c r="J653" s="2">
        <v>0</v>
      </c>
      <c r="K653" s="2">
        <v>370819.56</v>
      </c>
      <c r="L653" s="2">
        <v>105.37</v>
      </c>
    </row>
    <row r="654" spans="1:12" hidden="1" x14ac:dyDescent="0.35">
      <c r="A654" s="1">
        <v>421207000013</v>
      </c>
      <c r="B654" t="s">
        <v>46</v>
      </c>
      <c r="C654" t="s">
        <v>30</v>
      </c>
      <c r="D654" t="s">
        <v>343</v>
      </c>
      <c r="E654">
        <v>48320</v>
      </c>
      <c r="F654">
        <v>21062016</v>
      </c>
      <c r="G654">
        <v>38717</v>
      </c>
      <c r="H654" t="s">
        <v>49</v>
      </c>
      <c r="I654" s="2">
        <v>91.75</v>
      </c>
      <c r="J654" s="2">
        <v>0</v>
      </c>
      <c r="K654" s="2">
        <v>370911.31</v>
      </c>
      <c r="L654" s="2">
        <v>91.75</v>
      </c>
    </row>
    <row r="655" spans="1:12" hidden="1" x14ac:dyDescent="0.35">
      <c r="A655" s="1">
        <v>421207000013</v>
      </c>
      <c r="B655" t="s">
        <v>46</v>
      </c>
      <c r="C655" t="s">
        <v>30</v>
      </c>
      <c r="D655" t="s">
        <v>343</v>
      </c>
      <c r="E655">
        <v>48320</v>
      </c>
      <c r="F655">
        <v>21062016</v>
      </c>
      <c r="G655">
        <v>38717</v>
      </c>
      <c r="H655" t="s">
        <v>49</v>
      </c>
      <c r="I655" s="2">
        <v>122.33</v>
      </c>
      <c r="J655" s="2">
        <v>0</v>
      </c>
      <c r="K655" s="2">
        <v>371033.64</v>
      </c>
      <c r="L655" s="2">
        <v>122.33</v>
      </c>
    </row>
    <row r="656" spans="1:12" hidden="1" x14ac:dyDescent="0.35">
      <c r="A656" s="1">
        <v>421207000013</v>
      </c>
      <c r="B656" t="s">
        <v>46</v>
      </c>
      <c r="C656" t="s">
        <v>30</v>
      </c>
      <c r="D656" t="s">
        <v>343</v>
      </c>
      <c r="E656">
        <v>48320</v>
      </c>
      <c r="F656">
        <v>21062016</v>
      </c>
      <c r="G656">
        <v>38717</v>
      </c>
      <c r="H656" t="s">
        <v>49</v>
      </c>
      <c r="I656" s="2">
        <v>107.04</v>
      </c>
      <c r="J656" s="2">
        <v>0</v>
      </c>
      <c r="K656" s="2">
        <v>371140.68</v>
      </c>
      <c r="L656" s="2">
        <v>107.04</v>
      </c>
    </row>
    <row r="657" spans="1:12" hidden="1" x14ac:dyDescent="0.35">
      <c r="A657" s="1">
        <v>421207000013</v>
      </c>
      <c r="B657" t="s">
        <v>46</v>
      </c>
      <c r="C657" t="s">
        <v>30</v>
      </c>
      <c r="D657" t="s">
        <v>343</v>
      </c>
      <c r="E657">
        <v>48320</v>
      </c>
      <c r="F657">
        <v>21062016</v>
      </c>
      <c r="G657">
        <v>38717</v>
      </c>
      <c r="H657" t="s">
        <v>49</v>
      </c>
      <c r="I657" s="2">
        <v>122.33</v>
      </c>
      <c r="J657" s="2">
        <v>0</v>
      </c>
      <c r="K657" s="2">
        <v>371263.01</v>
      </c>
      <c r="L657" s="2">
        <v>122.33</v>
      </c>
    </row>
    <row r="658" spans="1:12" hidden="1" x14ac:dyDescent="0.35">
      <c r="A658" s="1">
        <v>421207000013</v>
      </c>
      <c r="B658" t="s">
        <v>46</v>
      </c>
      <c r="C658" t="s">
        <v>30</v>
      </c>
      <c r="D658" t="s">
        <v>343</v>
      </c>
      <c r="E658">
        <v>48320</v>
      </c>
      <c r="F658">
        <v>21062016</v>
      </c>
      <c r="G658">
        <v>38717</v>
      </c>
      <c r="H658" t="s">
        <v>49</v>
      </c>
      <c r="I658" s="2">
        <v>107.04</v>
      </c>
      <c r="J658" s="2">
        <v>0</v>
      </c>
      <c r="K658" s="2">
        <v>371370.05</v>
      </c>
      <c r="L658" s="2">
        <v>107.04</v>
      </c>
    </row>
    <row r="659" spans="1:12" hidden="1" x14ac:dyDescent="0.35">
      <c r="A659" s="1">
        <v>421207000013</v>
      </c>
      <c r="B659" t="s">
        <v>46</v>
      </c>
      <c r="C659" t="s">
        <v>30</v>
      </c>
      <c r="D659" t="s">
        <v>343</v>
      </c>
      <c r="E659">
        <v>48320</v>
      </c>
      <c r="F659">
        <v>21062016</v>
      </c>
      <c r="G659">
        <v>38717</v>
      </c>
      <c r="H659" t="s">
        <v>49</v>
      </c>
      <c r="I659" s="2">
        <v>61.16</v>
      </c>
      <c r="J659" s="2">
        <v>0</v>
      </c>
      <c r="K659" s="2">
        <v>371431.21</v>
      </c>
      <c r="L659" s="2">
        <v>61.16</v>
      </c>
    </row>
    <row r="660" spans="1:12" hidden="1" x14ac:dyDescent="0.35">
      <c r="A660" s="1">
        <v>421207000013</v>
      </c>
      <c r="B660" t="s">
        <v>46</v>
      </c>
      <c r="C660" t="s">
        <v>30</v>
      </c>
      <c r="D660" t="s">
        <v>343</v>
      </c>
      <c r="E660">
        <v>48320</v>
      </c>
      <c r="F660">
        <v>21062016</v>
      </c>
      <c r="G660">
        <v>38717</v>
      </c>
      <c r="H660" t="s">
        <v>49</v>
      </c>
      <c r="I660" s="2">
        <v>76.459999999999994</v>
      </c>
      <c r="J660" s="2">
        <v>0</v>
      </c>
      <c r="K660" s="2">
        <v>371507.67</v>
      </c>
      <c r="L660" s="2">
        <v>76.459999999999994</v>
      </c>
    </row>
    <row r="661" spans="1:12" hidden="1" x14ac:dyDescent="0.35">
      <c r="A661" s="1">
        <v>421207000013</v>
      </c>
      <c r="B661" t="s">
        <v>46</v>
      </c>
      <c r="C661" t="s">
        <v>30</v>
      </c>
      <c r="D661" t="s">
        <v>343</v>
      </c>
      <c r="E661">
        <v>48320</v>
      </c>
      <c r="F661">
        <v>21062016</v>
      </c>
      <c r="G661">
        <v>38717</v>
      </c>
      <c r="H661" t="s">
        <v>49</v>
      </c>
      <c r="I661" s="2">
        <v>107.04</v>
      </c>
      <c r="J661" s="2">
        <v>0</v>
      </c>
      <c r="K661" s="2">
        <v>371614.71</v>
      </c>
      <c r="L661" s="2">
        <v>107.04</v>
      </c>
    </row>
    <row r="662" spans="1:12" hidden="1" x14ac:dyDescent="0.35">
      <c r="A662" s="1">
        <v>421207000013</v>
      </c>
      <c r="B662" t="s">
        <v>46</v>
      </c>
      <c r="C662" t="s">
        <v>30</v>
      </c>
      <c r="D662" t="s">
        <v>343</v>
      </c>
      <c r="E662">
        <v>48320</v>
      </c>
      <c r="F662">
        <v>21062016</v>
      </c>
      <c r="G662">
        <v>38717</v>
      </c>
      <c r="H662" t="s">
        <v>49</v>
      </c>
      <c r="I662" s="2">
        <v>137.62</v>
      </c>
      <c r="J662" s="2">
        <v>0</v>
      </c>
      <c r="K662" s="2">
        <v>371752.33</v>
      </c>
      <c r="L662" s="2">
        <v>137.62</v>
      </c>
    </row>
    <row r="663" spans="1:12" hidden="1" x14ac:dyDescent="0.35">
      <c r="A663" s="1">
        <v>421207000013</v>
      </c>
      <c r="B663" t="s">
        <v>46</v>
      </c>
      <c r="C663" t="s">
        <v>30</v>
      </c>
      <c r="D663" t="s">
        <v>343</v>
      </c>
      <c r="E663">
        <v>48320</v>
      </c>
      <c r="F663">
        <v>21062016</v>
      </c>
      <c r="G663">
        <v>38717</v>
      </c>
      <c r="H663" t="s">
        <v>49</v>
      </c>
      <c r="I663" s="2">
        <v>122.33</v>
      </c>
      <c r="J663" s="2">
        <v>0</v>
      </c>
      <c r="K663" s="2">
        <v>371874.66</v>
      </c>
      <c r="L663" s="2">
        <v>122.33</v>
      </c>
    </row>
    <row r="664" spans="1:12" hidden="1" x14ac:dyDescent="0.35">
      <c r="A664" s="1">
        <v>421207000013</v>
      </c>
      <c r="B664" t="s">
        <v>46</v>
      </c>
      <c r="C664" t="s">
        <v>30</v>
      </c>
      <c r="D664" t="s">
        <v>343</v>
      </c>
      <c r="E664">
        <v>48320</v>
      </c>
      <c r="F664">
        <v>21062016</v>
      </c>
      <c r="G664">
        <v>38717</v>
      </c>
      <c r="H664" t="s">
        <v>49</v>
      </c>
      <c r="I664" s="2">
        <v>76.459999999999994</v>
      </c>
      <c r="J664" s="2">
        <v>0</v>
      </c>
      <c r="K664" s="2">
        <v>371951.12</v>
      </c>
      <c r="L664" s="2">
        <v>76.459999999999994</v>
      </c>
    </row>
    <row r="665" spans="1:12" hidden="1" x14ac:dyDescent="0.35">
      <c r="A665" s="1">
        <v>421207000013</v>
      </c>
      <c r="B665" t="s">
        <v>46</v>
      </c>
      <c r="C665" t="s">
        <v>30</v>
      </c>
      <c r="D665" t="s">
        <v>343</v>
      </c>
      <c r="E665">
        <v>48320</v>
      </c>
      <c r="F665">
        <v>21062016</v>
      </c>
      <c r="G665">
        <v>38717</v>
      </c>
      <c r="H665" t="s">
        <v>49</v>
      </c>
      <c r="I665" s="2">
        <v>61.16</v>
      </c>
      <c r="J665" s="2">
        <v>0</v>
      </c>
      <c r="K665" s="2">
        <v>372012.28</v>
      </c>
      <c r="L665" s="2">
        <v>61.16</v>
      </c>
    </row>
    <row r="666" spans="1:12" hidden="1" x14ac:dyDescent="0.35">
      <c r="A666" s="1">
        <v>421207000013</v>
      </c>
      <c r="B666" t="s">
        <v>46</v>
      </c>
      <c r="C666" t="s">
        <v>30</v>
      </c>
      <c r="D666" t="s">
        <v>343</v>
      </c>
      <c r="E666">
        <v>48320</v>
      </c>
      <c r="F666">
        <v>21062016</v>
      </c>
      <c r="G666">
        <v>38717</v>
      </c>
      <c r="H666" t="s">
        <v>49</v>
      </c>
      <c r="I666" s="2">
        <v>107.04</v>
      </c>
      <c r="J666" s="2">
        <v>0</v>
      </c>
      <c r="K666" s="2">
        <v>372119.32</v>
      </c>
      <c r="L666" s="2">
        <v>107.04</v>
      </c>
    </row>
    <row r="667" spans="1:12" hidden="1" x14ac:dyDescent="0.35">
      <c r="A667" s="1">
        <v>421207000013</v>
      </c>
      <c r="B667" t="s">
        <v>46</v>
      </c>
      <c r="C667" t="s">
        <v>30</v>
      </c>
      <c r="D667" t="s">
        <v>343</v>
      </c>
      <c r="E667">
        <v>48320</v>
      </c>
      <c r="F667">
        <v>21062016</v>
      </c>
      <c r="G667">
        <v>38717</v>
      </c>
      <c r="H667" t="s">
        <v>49</v>
      </c>
      <c r="I667" s="2">
        <v>122.33</v>
      </c>
      <c r="J667" s="2">
        <v>0</v>
      </c>
      <c r="K667" s="2">
        <v>372241.65</v>
      </c>
      <c r="L667" s="2">
        <v>122.33</v>
      </c>
    </row>
    <row r="668" spans="1:12" hidden="1" x14ac:dyDescent="0.35">
      <c r="A668" s="1">
        <v>421207000013</v>
      </c>
      <c r="B668" t="s">
        <v>46</v>
      </c>
      <c r="C668" t="s">
        <v>30</v>
      </c>
      <c r="D668" t="s">
        <v>343</v>
      </c>
      <c r="E668">
        <v>48320</v>
      </c>
      <c r="F668">
        <v>21062016</v>
      </c>
      <c r="G668">
        <v>38717</v>
      </c>
      <c r="H668" t="s">
        <v>49</v>
      </c>
      <c r="I668" s="2">
        <v>91.75</v>
      </c>
      <c r="J668" s="2">
        <v>0</v>
      </c>
      <c r="K668" s="2">
        <v>372333.4</v>
      </c>
      <c r="L668" s="2">
        <v>91.75</v>
      </c>
    </row>
    <row r="669" spans="1:12" hidden="1" x14ac:dyDescent="0.35">
      <c r="A669" s="1">
        <v>421207000013</v>
      </c>
      <c r="B669" t="s">
        <v>46</v>
      </c>
      <c r="C669" t="s">
        <v>30</v>
      </c>
      <c r="D669" t="s">
        <v>343</v>
      </c>
      <c r="E669">
        <v>48320</v>
      </c>
      <c r="F669">
        <v>21062016</v>
      </c>
      <c r="G669">
        <v>38717</v>
      </c>
      <c r="H669" t="s">
        <v>49</v>
      </c>
      <c r="I669" s="2">
        <v>91.75</v>
      </c>
      <c r="J669" s="2">
        <v>0</v>
      </c>
      <c r="K669" s="2">
        <v>372425.15</v>
      </c>
      <c r="L669" s="2">
        <v>91.75</v>
      </c>
    </row>
    <row r="670" spans="1:12" hidden="1" x14ac:dyDescent="0.35">
      <c r="A670" s="1">
        <v>421207000013</v>
      </c>
      <c r="B670" t="s">
        <v>46</v>
      </c>
      <c r="C670" t="s">
        <v>30</v>
      </c>
      <c r="D670" t="s">
        <v>343</v>
      </c>
      <c r="E670">
        <v>48320</v>
      </c>
      <c r="F670">
        <v>21062016</v>
      </c>
      <c r="G670">
        <v>38717</v>
      </c>
      <c r="H670" t="s">
        <v>49</v>
      </c>
      <c r="I670" s="2">
        <v>107.04</v>
      </c>
      <c r="J670" s="2">
        <v>0</v>
      </c>
      <c r="K670" s="2">
        <v>372532.19</v>
      </c>
      <c r="L670" s="2">
        <v>107.04</v>
      </c>
    </row>
    <row r="671" spans="1:12" hidden="1" x14ac:dyDescent="0.35">
      <c r="A671" s="1">
        <v>421207000013</v>
      </c>
      <c r="B671" t="s">
        <v>46</v>
      </c>
      <c r="C671" t="s">
        <v>30</v>
      </c>
      <c r="D671" t="s">
        <v>343</v>
      </c>
      <c r="E671">
        <v>48320</v>
      </c>
      <c r="F671">
        <v>21062016</v>
      </c>
      <c r="G671">
        <v>38717</v>
      </c>
      <c r="H671" t="s">
        <v>49</v>
      </c>
      <c r="I671" s="2">
        <v>76.459999999999994</v>
      </c>
      <c r="J671" s="2">
        <v>0</v>
      </c>
      <c r="K671" s="2">
        <v>372608.65</v>
      </c>
      <c r="L671" s="2">
        <v>76.459999999999994</v>
      </c>
    </row>
    <row r="672" spans="1:12" hidden="1" x14ac:dyDescent="0.35">
      <c r="A672" s="1">
        <v>421207000013</v>
      </c>
      <c r="B672" t="s">
        <v>46</v>
      </c>
      <c r="C672" t="s">
        <v>30</v>
      </c>
      <c r="D672" t="s">
        <v>343</v>
      </c>
      <c r="E672">
        <v>48320</v>
      </c>
      <c r="F672">
        <v>21062016</v>
      </c>
      <c r="G672">
        <v>38717</v>
      </c>
      <c r="H672" t="s">
        <v>49</v>
      </c>
      <c r="I672" s="2">
        <v>168.2</v>
      </c>
      <c r="J672" s="2">
        <v>0</v>
      </c>
      <c r="K672" s="2">
        <v>372776.85</v>
      </c>
      <c r="L672" s="2">
        <v>168.2</v>
      </c>
    </row>
    <row r="673" spans="1:12" hidden="1" x14ac:dyDescent="0.35">
      <c r="A673" s="1">
        <v>421207000013</v>
      </c>
      <c r="B673" t="s">
        <v>46</v>
      </c>
      <c r="C673" t="s">
        <v>30</v>
      </c>
      <c r="D673" t="s">
        <v>343</v>
      </c>
      <c r="E673">
        <v>48320</v>
      </c>
      <c r="F673">
        <v>21062016</v>
      </c>
      <c r="G673">
        <v>38717</v>
      </c>
      <c r="H673" t="s">
        <v>49</v>
      </c>
      <c r="I673" s="2">
        <v>76.459999999999994</v>
      </c>
      <c r="J673" s="2">
        <v>0</v>
      </c>
      <c r="K673" s="2">
        <v>372853.31</v>
      </c>
      <c r="L673" s="2">
        <v>76.459999999999994</v>
      </c>
    </row>
    <row r="674" spans="1:12" hidden="1" x14ac:dyDescent="0.35">
      <c r="A674" s="1">
        <v>421207000013</v>
      </c>
      <c r="B674" t="s">
        <v>46</v>
      </c>
      <c r="C674" t="s">
        <v>30</v>
      </c>
      <c r="D674" t="s">
        <v>343</v>
      </c>
      <c r="E674">
        <v>48320</v>
      </c>
      <c r="F674">
        <v>21062016</v>
      </c>
      <c r="G674">
        <v>38717</v>
      </c>
      <c r="H674" t="s">
        <v>49</v>
      </c>
      <c r="I674" s="2">
        <v>76.459999999999994</v>
      </c>
      <c r="J674" s="2">
        <v>0</v>
      </c>
      <c r="K674" s="2">
        <v>372929.77</v>
      </c>
      <c r="L674" s="2">
        <v>76.459999999999994</v>
      </c>
    </row>
    <row r="675" spans="1:12" hidden="1" x14ac:dyDescent="0.35">
      <c r="A675" s="1">
        <v>421207000013</v>
      </c>
      <c r="B675" t="s">
        <v>46</v>
      </c>
      <c r="C675" t="s">
        <v>30</v>
      </c>
      <c r="D675" t="s">
        <v>343</v>
      </c>
      <c r="E675">
        <v>48320</v>
      </c>
      <c r="F675">
        <v>21062016</v>
      </c>
      <c r="G675">
        <v>38717</v>
      </c>
      <c r="H675" t="s">
        <v>49</v>
      </c>
      <c r="I675" s="2">
        <v>152.91</v>
      </c>
      <c r="J675" s="2">
        <v>0</v>
      </c>
      <c r="K675" s="2">
        <v>373082.68</v>
      </c>
      <c r="L675" s="2">
        <v>152.91</v>
      </c>
    </row>
    <row r="676" spans="1:12" hidden="1" x14ac:dyDescent="0.35">
      <c r="A676" s="1">
        <v>421207000013</v>
      </c>
      <c r="B676" t="s">
        <v>46</v>
      </c>
      <c r="C676" t="s">
        <v>30</v>
      </c>
      <c r="D676" t="s">
        <v>343</v>
      </c>
      <c r="E676">
        <v>48320</v>
      </c>
      <c r="F676">
        <v>21062016</v>
      </c>
      <c r="G676">
        <v>38717</v>
      </c>
      <c r="H676" t="s">
        <v>49</v>
      </c>
      <c r="I676" s="2">
        <v>152.91</v>
      </c>
      <c r="J676" s="2">
        <v>0</v>
      </c>
      <c r="K676" s="2">
        <v>373235.59</v>
      </c>
      <c r="L676" s="2">
        <v>152.91</v>
      </c>
    </row>
    <row r="677" spans="1:12" hidden="1" x14ac:dyDescent="0.35">
      <c r="A677" s="1">
        <v>421207000013</v>
      </c>
      <c r="B677" t="s">
        <v>46</v>
      </c>
      <c r="C677" t="s">
        <v>30</v>
      </c>
      <c r="D677" t="s">
        <v>343</v>
      </c>
      <c r="E677">
        <v>48320</v>
      </c>
      <c r="F677">
        <v>21062016</v>
      </c>
      <c r="G677">
        <v>38717</v>
      </c>
      <c r="H677" t="s">
        <v>49</v>
      </c>
      <c r="I677" s="2">
        <v>122.33</v>
      </c>
      <c r="J677" s="2">
        <v>0</v>
      </c>
      <c r="K677" s="2">
        <v>373357.92</v>
      </c>
      <c r="L677" s="2">
        <v>122.33</v>
      </c>
    </row>
    <row r="678" spans="1:12" hidden="1" x14ac:dyDescent="0.35">
      <c r="A678" s="1">
        <v>421207000013</v>
      </c>
      <c r="B678" t="s">
        <v>46</v>
      </c>
      <c r="C678" t="s">
        <v>30</v>
      </c>
      <c r="D678" t="s">
        <v>343</v>
      </c>
      <c r="E678">
        <v>48320</v>
      </c>
      <c r="F678">
        <v>21062016</v>
      </c>
      <c r="G678">
        <v>38717</v>
      </c>
      <c r="H678" t="s">
        <v>49</v>
      </c>
      <c r="I678" s="2">
        <v>23.47</v>
      </c>
      <c r="J678" s="2">
        <v>0</v>
      </c>
      <c r="K678" s="2">
        <v>373381.39</v>
      </c>
      <c r="L678" s="2">
        <v>23.47</v>
      </c>
    </row>
    <row r="679" spans="1:12" hidden="1" x14ac:dyDescent="0.35">
      <c r="A679" s="1">
        <v>421207000013</v>
      </c>
      <c r="B679" t="s">
        <v>46</v>
      </c>
      <c r="C679" t="s">
        <v>30</v>
      </c>
      <c r="D679" t="s">
        <v>343</v>
      </c>
      <c r="E679">
        <v>48320</v>
      </c>
      <c r="F679">
        <v>21062016</v>
      </c>
      <c r="G679">
        <v>38717</v>
      </c>
      <c r="H679" t="s">
        <v>49</v>
      </c>
      <c r="I679" s="2">
        <v>15.65</v>
      </c>
      <c r="J679" s="2">
        <v>0</v>
      </c>
      <c r="K679" s="2">
        <v>373397.04</v>
      </c>
      <c r="L679" s="2">
        <v>15.65</v>
      </c>
    </row>
    <row r="680" spans="1:12" hidden="1" x14ac:dyDescent="0.35">
      <c r="A680" s="1">
        <v>421207000013</v>
      </c>
      <c r="B680" t="s">
        <v>46</v>
      </c>
      <c r="C680" t="s">
        <v>30</v>
      </c>
      <c r="D680" t="s">
        <v>343</v>
      </c>
      <c r="E680">
        <v>48320</v>
      </c>
      <c r="F680">
        <v>21062016</v>
      </c>
      <c r="G680">
        <v>38717</v>
      </c>
      <c r="H680" t="s">
        <v>49</v>
      </c>
      <c r="I680" s="2">
        <v>7.82</v>
      </c>
      <c r="J680" s="2">
        <v>0</v>
      </c>
      <c r="K680" s="2">
        <v>373404.86</v>
      </c>
      <c r="L680" s="2">
        <v>7.82</v>
      </c>
    </row>
    <row r="681" spans="1:12" hidden="1" x14ac:dyDescent="0.35">
      <c r="A681" s="1">
        <v>421207000013</v>
      </c>
      <c r="B681" t="s">
        <v>46</v>
      </c>
      <c r="C681" t="s">
        <v>30</v>
      </c>
      <c r="D681" t="s">
        <v>343</v>
      </c>
      <c r="E681">
        <v>48320</v>
      </c>
      <c r="F681">
        <v>21062016</v>
      </c>
      <c r="G681">
        <v>38717</v>
      </c>
      <c r="H681" t="s">
        <v>49</v>
      </c>
      <c r="I681" s="2">
        <v>7.82</v>
      </c>
      <c r="J681" s="2">
        <v>0</v>
      </c>
      <c r="K681" s="2">
        <v>373412.68</v>
      </c>
      <c r="L681" s="2">
        <v>7.82</v>
      </c>
    </row>
    <row r="682" spans="1:12" hidden="1" x14ac:dyDescent="0.35">
      <c r="A682" s="1">
        <v>421207000013</v>
      </c>
      <c r="B682" t="s">
        <v>46</v>
      </c>
      <c r="C682" t="s">
        <v>30</v>
      </c>
      <c r="D682" t="s">
        <v>343</v>
      </c>
      <c r="E682">
        <v>48320</v>
      </c>
      <c r="F682">
        <v>21062016</v>
      </c>
      <c r="G682">
        <v>38717</v>
      </c>
      <c r="H682" t="s">
        <v>49</v>
      </c>
      <c r="I682" s="2">
        <v>7.82</v>
      </c>
      <c r="J682" s="2">
        <v>0</v>
      </c>
      <c r="K682" s="2">
        <v>373420.5</v>
      </c>
      <c r="L682" s="2">
        <v>7.82</v>
      </c>
    </row>
    <row r="683" spans="1:12" hidden="1" x14ac:dyDescent="0.35">
      <c r="A683" s="1">
        <v>421207000013</v>
      </c>
      <c r="B683" t="s">
        <v>46</v>
      </c>
      <c r="C683" t="s">
        <v>30</v>
      </c>
      <c r="D683" t="s">
        <v>343</v>
      </c>
      <c r="E683">
        <v>48320</v>
      </c>
      <c r="F683">
        <v>21062016</v>
      </c>
      <c r="G683">
        <v>38717</v>
      </c>
      <c r="H683" t="s">
        <v>49</v>
      </c>
      <c r="I683" s="2">
        <v>7.82</v>
      </c>
      <c r="J683" s="2">
        <v>0</v>
      </c>
      <c r="K683" s="2">
        <v>373428.32</v>
      </c>
      <c r="L683" s="2">
        <v>7.82</v>
      </c>
    </row>
    <row r="684" spans="1:12" hidden="1" x14ac:dyDescent="0.35">
      <c r="A684" s="1">
        <v>421207000013</v>
      </c>
      <c r="B684" t="s">
        <v>46</v>
      </c>
      <c r="C684" t="s">
        <v>30</v>
      </c>
      <c r="D684" t="s">
        <v>343</v>
      </c>
      <c r="E684">
        <v>48320</v>
      </c>
      <c r="F684">
        <v>21062016</v>
      </c>
      <c r="G684">
        <v>38717</v>
      </c>
      <c r="H684" t="s">
        <v>49</v>
      </c>
      <c r="I684" s="2">
        <v>31.29</v>
      </c>
      <c r="J684" s="2">
        <v>0</v>
      </c>
      <c r="K684" s="2">
        <v>373459.61</v>
      </c>
      <c r="L684" s="2">
        <v>31.29</v>
      </c>
    </row>
    <row r="685" spans="1:12" hidden="1" x14ac:dyDescent="0.35">
      <c r="A685" s="1">
        <v>421207000013</v>
      </c>
      <c r="B685" t="s">
        <v>46</v>
      </c>
      <c r="C685" t="s">
        <v>30</v>
      </c>
      <c r="D685" t="s">
        <v>343</v>
      </c>
      <c r="E685">
        <v>48320</v>
      </c>
      <c r="F685">
        <v>21062016</v>
      </c>
      <c r="G685">
        <v>38717</v>
      </c>
      <c r="H685" t="s">
        <v>49</v>
      </c>
      <c r="I685" s="2">
        <v>15.65</v>
      </c>
      <c r="J685" s="2">
        <v>0</v>
      </c>
      <c r="K685" s="2">
        <v>373475.26</v>
      </c>
      <c r="L685" s="2">
        <v>15.65</v>
      </c>
    </row>
    <row r="686" spans="1:12" hidden="1" x14ac:dyDescent="0.35">
      <c r="A686" s="1">
        <v>421207000013</v>
      </c>
      <c r="B686" t="s">
        <v>46</v>
      </c>
      <c r="C686" t="s">
        <v>30</v>
      </c>
      <c r="D686" t="s">
        <v>343</v>
      </c>
      <c r="E686">
        <v>48320</v>
      </c>
      <c r="F686">
        <v>21062016</v>
      </c>
      <c r="G686">
        <v>38717</v>
      </c>
      <c r="H686" t="s">
        <v>49</v>
      </c>
      <c r="I686" s="2">
        <v>23.47</v>
      </c>
      <c r="J686" s="2">
        <v>0</v>
      </c>
      <c r="K686" s="2">
        <v>373498.73</v>
      </c>
      <c r="L686" s="2">
        <v>23.47</v>
      </c>
    </row>
    <row r="687" spans="1:12" hidden="1" x14ac:dyDescent="0.35">
      <c r="A687" s="1">
        <v>421207000013</v>
      </c>
      <c r="B687" t="s">
        <v>46</v>
      </c>
      <c r="C687" t="s">
        <v>30</v>
      </c>
      <c r="D687" t="s">
        <v>343</v>
      </c>
      <c r="E687">
        <v>48320</v>
      </c>
      <c r="F687">
        <v>21062016</v>
      </c>
      <c r="G687">
        <v>38717</v>
      </c>
      <c r="H687" t="s">
        <v>49</v>
      </c>
      <c r="I687" s="2">
        <v>15.65</v>
      </c>
      <c r="J687" s="2">
        <v>0</v>
      </c>
      <c r="K687" s="2">
        <v>373514.38</v>
      </c>
      <c r="L687" s="2">
        <v>15.65</v>
      </c>
    </row>
    <row r="688" spans="1:12" hidden="1" x14ac:dyDescent="0.35">
      <c r="A688" s="1">
        <v>421207000013</v>
      </c>
      <c r="B688" t="s">
        <v>46</v>
      </c>
      <c r="C688" t="s">
        <v>30</v>
      </c>
      <c r="D688" t="s">
        <v>343</v>
      </c>
      <c r="E688">
        <v>48320</v>
      </c>
      <c r="F688">
        <v>21062016</v>
      </c>
      <c r="G688">
        <v>38717</v>
      </c>
      <c r="H688" t="s">
        <v>49</v>
      </c>
      <c r="I688" s="2">
        <v>46.94</v>
      </c>
      <c r="J688" s="2">
        <v>0</v>
      </c>
      <c r="K688" s="2">
        <v>373561.32</v>
      </c>
      <c r="L688" s="2">
        <v>46.94</v>
      </c>
    </row>
    <row r="689" spans="1:12" hidden="1" x14ac:dyDescent="0.35">
      <c r="A689" s="1">
        <v>421207000013</v>
      </c>
      <c r="B689" t="s">
        <v>46</v>
      </c>
      <c r="C689" t="s">
        <v>30</v>
      </c>
      <c r="D689" t="s">
        <v>343</v>
      </c>
      <c r="E689">
        <v>48320</v>
      </c>
      <c r="F689">
        <v>21062016</v>
      </c>
      <c r="G689">
        <v>38717</v>
      </c>
      <c r="H689" t="s">
        <v>49</v>
      </c>
      <c r="I689" s="2">
        <v>7.82</v>
      </c>
      <c r="J689" s="2">
        <v>0</v>
      </c>
      <c r="K689" s="2">
        <v>373569.14</v>
      </c>
      <c r="L689" s="2">
        <v>7.82</v>
      </c>
    </row>
    <row r="690" spans="1:12" hidden="1" x14ac:dyDescent="0.35">
      <c r="A690" s="1">
        <v>421207000013</v>
      </c>
      <c r="B690" t="s">
        <v>46</v>
      </c>
      <c r="C690" t="s">
        <v>30</v>
      </c>
      <c r="D690" t="s">
        <v>343</v>
      </c>
      <c r="E690">
        <v>48320</v>
      </c>
      <c r="F690">
        <v>21062016</v>
      </c>
      <c r="G690">
        <v>38717</v>
      </c>
      <c r="H690" t="s">
        <v>49</v>
      </c>
      <c r="I690" s="2">
        <v>39.119999999999997</v>
      </c>
      <c r="J690" s="2">
        <v>0</v>
      </c>
      <c r="K690" s="2">
        <v>373608.26</v>
      </c>
      <c r="L690" s="2">
        <v>39.119999999999997</v>
      </c>
    </row>
    <row r="691" spans="1:12" hidden="1" x14ac:dyDescent="0.35">
      <c r="A691" s="1">
        <v>421207000013</v>
      </c>
      <c r="B691" t="s">
        <v>46</v>
      </c>
      <c r="C691" t="s">
        <v>30</v>
      </c>
      <c r="D691" t="s">
        <v>343</v>
      </c>
      <c r="E691">
        <v>48320</v>
      </c>
      <c r="F691">
        <v>21062016</v>
      </c>
      <c r="G691">
        <v>38717</v>
      </c>
      <c r="H691" t="s">
        <v>49</v>
      </c>
      <c r="I691" s="2">
        <v>7.82</v>
      </c>
      <c r="J691" s="2">
        <v>0</v>
      </c>
      <c r="K691" s="2">
        <v>373616.08</v>
      </c>
      <c r="L691" s="2">
        <v>7.82</v>
      </c>
    </row>
    <row r="692" spans="1:12" hidden="1" x14ac:dyDescent="0.35">
      <c r="A692" s="1">
        <v>421207000013</v>
      </c>
      <c r="B692" t="s">
        <v>46</v>
      </c>
      <c r="C692" t="s">
        <v>30</v>
      </c>
      <c r="D692" t="s">
        <v>343</v>
      </c>
      <c r="E692">
        <v>48320</v>
      </c>
      <c r="F692">
        <v>21062016</v>
      </c>
      <c r="G692">
        <v>38717</v>
      </c>
      <c r="H692" t="s">
        <v>49</v>
      </c>
      <c r="I692" s="2">
        <v>39.119999999999997</v>
      </c>
      <c r="J692" s="2">
        <v>0</v>
      </c>
      <c r="K692" s="2">
        <v>373655.2</v>
      </c>
      <c r="L692" s="2">
        <v>39.119999999999997</v>
      </c>
    </row>
    <row r="693" spans="1:12" hidden="1" x14ac:dyDescent="0.35">
      <c r="A693" s="1">
        <v>421207000013</v>
      </c>
      <c r="B693" t="s">
        <v>46</v>
      </c>
      <c r="C693" t="s">
        <v>30</v>
      </c>
      <c r="D693" t="s">
        <v>343</v>
      </c>
      <c r="E693">
        <v>48320</v>
      </c>
      <c r="F693">
        <v>21062016</v>
      </c>
      <c r="G693">
        <v>38717</v>
      </c>
      <c r="H693" t="s">
        <v>49</v>
      </c>
      <c r="I693" s="2">
        <v>31.29</v>
      </c>
      <c r="J693" s="2">
        <v>0</v>
      </c>
      <c r="K693" s="2">
        <v>373686.49</v>
      </c>
      <c r="L693" s="2">
        <v>31.29</v>
      </c>
    </row>
    <row r="694" spans="1:12" hidden="1" x14ac:dyDescent="0.35">
      <c r="A694" s="1">
        <v>421207000013</v>
      </c>
      <c r="B694" t="s">
        <v>46</v>
      </c>
      <c r="C694" t="s">
        <v>30</v>
      </c>
      <c r="D694" t="s">
        <v>343</v>
      </c>
      <c r="E694">
        <v>48320</v>
      </c>
      <c r="F694">
        <v>21062016</v>
      </c>
      <c r="G694">
        <v>38717</v>
      </c>
      <c r="H694" t="s">
        <v>49</v>
      </c>
      <c r="I694" s="2">
        <v>7.8</v>
      </c>
      <c r="J694" s="2">
        <v>0</v>
      </c>
      <c r="K694" s="2">
        <v>373694.29</v>
      </c>
      <c r="L694" s="2">
        <v>7.8</v>
      </c>
    </row>
    <row r="695" spans="1:12" hidden="1" x14ac:dyDescent="0.35">
      <c r="A695" s="1">
        <v>421207000013</v>
      </c>
      <c r="B695" t="s">
        <v>46</v>
      </c>
      <c r="C695" t="s">
        <v>30</v>
      </c>
      <c r="D695" t="s">
        <v>343</v>
      </c>
      <c r="E695">
        <v>48320</v>
      </c>
      <c r="F695">
        <v>21062016</v>
      </c>
      <c r="G695">
        <v>38717</v>
      </c>
      <c r="H695" t="s">
        <v>49</v>
      </c>
      <c r="I695" s="2">
        <v>5461.14</v>
      </c>
      <c r="J695" s="2">
        <v>0</v>
      </c>
      <c r="K695" s="2">
        <v>379155.43</v>
      </c>
      <c r="L695" s="2">
        <v>5461.14</v>
      </c>
    </row>
    <row r="696" spans="1:12" hidden="1" x14ac:dyDescent="0.35">
      <c r="A696" s="1">
        <v>421207000013</v>
      </c>
      <c r="B696" t="s">
        <v>46</v>
      </c>
      <c r="C696" t="s">
        <v>30</v>
      </c>
      <c r="D696" t="s">
        <v>343</v>
      </c>
      <c r="E696">
        <v>48320</v>
      </c>
      <c r="F696">
        <v>21062016</v>
      </c>
      <c r="G696">
        <v>38717</v>
      </c>
      <c r="H696" t="s">
        <v>49</v>
      </c>
      <c r="I696" s="2">
        <v>2164.89</v>
      </c>
      <c r="J696" s="2">
        <v>0</v>
      </c>
      <c r="K696" s="2">
        <v>381320.32</v>
      </c>
      <c r="L696" s="2">
        <v>2164.89</v>
      </c>
    </row>
    <row r="697" spans="1:12" hidden="1" x14ac:dyDescent="0.35">
      <c r="A697" s="1">
        <v>421207000013</v>
      </c>
      <c r="B697" t="s">
        <v>46</v>
      </c>
      <c r="C697" t="s">
        <v>30</v>
      </c>
      <c r="D697" t="s">
        <v>343</v>
      </c>
      <c r="E697">
        <v>48320</v>
      </c>
      <c r="F697">
        <v>21062016</v>
      </c>
      <c r="G697">
        <v>38717</v>
      </c>
      <c r="H697" t="s">
        <v>49</v>
      </c>
      <c r="I697" s="2">
        <v>1842.84</v>
      </c>
      <c r="J697" s="2">
        <v>0</v>
      </c>
      <c r="K697" s="2">
        <v>383163.16</v>
      </c>
      <c r="L697" s="2">
        <v>1842.84</v>
      </c>
    </row>
    <row r="698" spans="1:12" hidden="1" x14ac:dyDescent="0.35">
      <c r="A698" s="1">
        <v>421207000013</v>
      </c>
      <c r="B698" t="s">
        <v>46</v>
      </c>
      <c r="C698" t="s">
        <v>30</v>
      </c>
      <c r="D698" t="s">
        <v>343</v>
      </c>
      <c r="E698">
        <v>48320</v>
      </c>
      <c r="F698">
        <v>21062016</v>
      </c>
      <c r="G698">
        <v>38717</v>
      </c>
      <c r="H698" t="s">
        <v>49</v>
      </c>
      <c r="I698" s="2">
        <v>585.67999999999995</v>
      </c>
      <c r="J698" s="2">
        <v>0</v>
      </c>
      <c r="K698" s="2">
        <v>383748.84</v>
      </c>
      <c r="L698" s="2">
        <v>585.67999999999995</v>
      </c>
    </row>
    <row r="699" spans="1:12" hidden="1" x14ac:dyDescent="0.35">
      <c r="A699" s="1">
        <v>421207000013</v>
      </c>
      <c r="B699" t="s">
        <v>46</v>
      </c>
      <c r="C699" t="s">
        <v>30</v>
      </c>
      <c r="D699" t="s">
        <v>343</v>
      </c>
      <c r="E699">
        <v>48320</v>
      </c>
      <c r="F699">
        <v>21062016</v>
      </c>
      <c r="G699">
        <v>38717</v>
      </c>
      <c r="H699" t="s">
        <v>49</v>
      </c>
      <c r="I699" s="2">
        <v>184.95</v>
      </c>
      <c r="J699" s="2">
        <v>0</v>
      </c>
      <c r="K699" s="2">
        <v>383933.79</v>
      </c>
      <c r="L699" s="2">
        <v>184.95</v>
      </c>
    </row>
    <row r="700" spans="1:12" hidden="1" x14ac:dyDescent="0.35">
      <c r="A700" s="1">
        <v>421207000013</v>
      </c>
      <c r="B700" t="s">
        <v>46</v>
      </c>
      <c r="C700" t="s">
        <v>30</v>
      </c>
      <c r="D700" t="s">
        <v>344</v>
      </c>
      <c r="E700">
        <v>48667</v>
      </c>
      <c r="F700">
        <v>21062016</v>
      </c>
      <c r="G700">
        <v>39741</v>
      </c>
      <c r="H700" t="s">
        <v>61</v>
      </c>
      <c r="I700" s="2">
        <v>2541.12</v>
      </c>
      <c r="J700" s="2">
        <v>0</v>
      </c>
      <c r="K700" s="2">
        <v>386474.91</v>
      </c>
      <c r="L700" s="2">
        <v>2541.12</v>
      </c>
    </row>
    <row r="701" spans="1:12" hidden="1" x14ac:dyDescent="0.35">
      <c r="A701" s="1">
        <v>421207000013</v>
      </c>
      <c r="B701" t="s">
        <v>46</v>
      </c>
      <c r="C701" t="s">
        <v>30</v>
      </c>
      <c r="D701" t="s">
        <v>345</v>
      </c>
      <c r="E701">
        <v>48667</v>
      </c>
      <c r="F701">
        <v>21062016</v>
      </c>
      <c r="G701">
        <v>39741</v>
      </c>
      <c r="H701" t="s">
        <v>63</v>
      </c>
      <c r="I701" s="2">
        <v>2541.12</v>
      </c>
      <c r="J701" s="2">
        <v>0</v>
      </c>
      <c r="K701" s="2">
        <v>389016.03</v>
      </c>
      <c r="L701" s="2">
        <v>2541.12</v>
      </c>
    </row>
    <row r="702" spans="1:12" hidden="1" x14ac:dyDescent="0.35">
      <c r="A702" s="1">
        <v>421207000013</v>
      </c>
      <c r="B702" t="s">
        <v>46</v>
      </c>
      <c r="C702" t="s">
        <v>30</v>
      </c>
      <c r="D702" t="s">
        <v>346</v>
      </c>
      <c r="E702">
        <v>48667</v>
      </c>
      <c r="F702">
        <v>21062016</v>
      </c>
      <c r="G702">
        <v>39741</v>
      </c>
      <c r="H702" t="s">
        <v>53</v>
      </c>
      <c r="I702" s="2">
        <v>1270.56</v>
      </c>
      <c r="J702" s="2">
        <v>0</v>
      </c>
      <c r="K702" s="2">
        <v>390286.59</v>
      </c>
      <c r="L702" s="2">
        <v>1270.56</v>
      </c>
    </row>
    <row r="703" spans="1:12" hidden="1" x14ac:dyDescent="0.35">
      <c r="A703" s="1">
        <v>421207000013</v>
      </c>
      <c r="B703" t="s">
        <v>46</v>
      </c>
      <c r="C703" t="s">
        <v>30</v>
      </c>
      <c r="D703" t="s">
        <v>347</v>
      </c>
      <c r="E703">
        <v>48667</v>
      </c>
      <c r="F703">
        <v>21062016</v>
      </c>
      <c r="G703">
        <v>39741</v>
      </c>
      <c r="H703" t="s">
        <v>59</v>
      </c>
      <c r="I703" s="2">
        <v>2541.12</v>
      </c>
      <c r="J703" s="2">
        <v>0</v>
      </c>
      <c r="K703" s="2">
        <v>392827.71</v>
      </c>
      <c r="L703" s="2">
        <v>2541.12</v>
      </c>
    </row>
    <row r="704" spans="1:12" hidden="1" x14ac:dyDescent="0.35">
      <c r="A704" s="1">
        <v>421207000013</v>
      </c>
      <c r="B704" t="s">
        <v>46</v>
      </c>
      <c r="C704" t="s">
        <v>30</v>
      </c>
      <c r="D704" t="s">
        <v>348</v>
      </c>
      <c r="E704">
        <v>48667</v>
      </c>
      <c r="F704">
        <v>21062016</v>
      </c>
      <c r="G704">
        <v>39741</v>
      </c>
      <c r="H704" t="s">
        <v>51</v>
      </c>
      <c r="I704" s="2">
        <v>3811.68</v>
      </c>
      <c r="J704" s="2">
        <v>0</v>
      </c>
      <c r="K704" s="2">
        <v>396639.39</v>
      </c>
      <c r="L704" s="2">
        <v>3811.68</v>
      </c>
    </row>
    <row r="705" spans="1:12" hidden="1" x14ac:dyDescent="0.35">
      <c r="A705" s="1">
        <v>421207000013</v>
      </c>
      <c r="B705" t="s">
        <v>46</v>
      </c>
      <c r="C705" t="s">
        <v>30</v>
      </c>
      <c r="D705" t="s">
        <v>349</v>
      </c>
      <c r="E705">
        <v>48667</v>
      </c>
      <c r="F705">
        <v>21062016</v>
      </c>
      <c r="G705">
        <v>39741</v>
      </c>
      <c r="H705" t="s">
        <v>57</v>
      </c>
      <c r="I705" s="2">
        <v>2541.12</v>
      </c>
      <c r="J705" s="2">
        <v>0</v>
      </c>
      <c r="K705" s="2">
        <v>399180.51</v>
      </c>
      <c r="L705" s="2">
        <v>2541.12</v>
      </c>
    </row>
    <row r="706" spans="1:12" hidden="1" x14ac:dyDescent="0.35">
      <c r="A706" s="1">
        <v>421207000013</v>
      </c>
      <c r="B706" t="s">
        <v>46</v>
      </c>
      <c r="C706" t="s">
        <v>30</v>
      </c>
      <c r="D706" t="s">
        <v>350</v>
      </c>
      <c r="E706">
        <v>48667</v>
      </c>
      <c r="F706">
        <v>21062016</v>
      </c>
      <c r="G706">
        <v>39741</v>
      </c>
      <c r="H706" t="s">
        <v>67</v>
      </c>
      <c r="I706" s="2">
        <v>3811.68</v>
      </c>
      <c r="J706" s="2">
        <v>0</v>
      </c>
      <c r="K706" s="2">
        <v>402992.19</v>
      </c>
      <c r="L706" s="2">
        <v>3811.68</v>
      </c>
    </row>
    <row r="707" spans="1:12" hidden="1" x14ac:dyDescent="0.35">
      <c r="A707" s="1">
        <v>421207000013</v>
      </c>
      <c r="B707" t="s">
        <v>46</v>
      </c>
      <c r="C707" t="s">
        <v>30</v>
      </c>
      <c r="D707" t="s">
        <v>351</v>
      </c>
      <c r="E707">
        <v>48667</v>
      </c>
      <c r="F707">
        <v>21062016</v>
      </c>
      <c r="G707">
        <v>39741</v>
      </c>
      <c r="H707" t="s">
        <v>69</v>
      </c>
      <c r="I707" s="2">
        <v>1270.56</v>
      </c>
      <c r="J707" s="2">
        <v>0</v>
      </c>
      <c r="K707" s="2">
        <v>404262.75</v>
      </c>
      <c r="L707" s="2">
        <v>1270.56</v>
      </c>
    </row>
    <row r="708" spans="1:12" hidden="1" x14ac:dyDescent="0.35">
      <c r="A708" s="1">
        <v>421207000013</v>
      </c>
      <c r="B708" t="s">
        <v>46</v>
      </c>
      <c r="C708" t="s">
        <v>30</v>
      </c>
      <c r="D708" t="s">
        <v>352</v>
      </c>
      <c r="E708">
        <v>48667</v>
      </c>
      <c r="F708">
        <v>21062016</v>
      </c>
      <c r="G708">
        <v>39741</v>
      </c>
      <c r="H708" t="s">
        <v>65</v>
      </c>
      <c r="I708" s="2">
        <v>2541.12</v>
      </c>
      <c r="J708" s="2">
        <v>0</v>
      </c>
      <c r="K708" s="2">
        <v>406803.87</v>
      </c>
      <c r="L708" s="2">
        <v>2541.12</v>
      </c>
    </row>
    <row r="709" spans="1:12" hidden="1" x14ac:dyDescent="0.35">
      <c r="A709" s="1">
        <v>421207000013</v>
      </c>
      <c r="B709" t="s">
        <v>46</v>
      </c>
      <c r="C709" t="s">
        <v>30</v>
      </c>
      <c r="D709" t="s">
        <v>353</v>
      </c>
      <c r="E709">
        <v>48667</v>
      </c>
      <c r="F709">
        <v>21062016</v>
      </c>
      <c r="G709">
        <v>39741</v>
      </c>
      <c r="H709" t="s">
        <v>55</v>
      </c>
      <c r="I709" s="2">
        <v>2541.12</v>
      </c>
      <c r="J709" s="2">
        <v>0</v>
      </c>
      <c r="K709" s="2">
        <v>409344.99</v>
      </c>
      <c r="L709" s="2">
        <v>2541.12</v>
      </c>
    </row>
    <row r="710" spans="1:12" hidden="1" x14ac:dyDescent="0.35">
      <c r="A710" s="1">
        <v>421207000013</v>
      </c>
      <c r="B710" t="s">
        <v>46</v>
      </c>
      <c r="C710" t="s">
        <v>30</v>
      </c>
      <c r="D710" t="s">
        <v>354</v>
      </c>
      <c r="E710">
        <v>48667</v>
      </c>
      <c r="F710">
        <v>21062016</v>
      </c>
      <c r="G710">
        <v>39741</v>
      </c>
      <c r="H710" t="s">
        <v>53</v>
      </c>
      <c r="I710" s="2">
        <v>5082.24</v>
      </c>
      <c r="J710" s="2">
        <v>0</v>
      </c>
      <c r="K710" s="2">
        <v>414427.23</v>
      </c>
      <c r="L710" s="2">
        <v>5082.24</v>
      </c>
    </row>
    <row r="711" spans="1:12" hidden="1" x14ac:dyDescent="0.35">
      <c r="A711" s="1">
        <v>421207000013</v>
      </c>
      <c r="B711" t="s">
        <v>46</v>
      </c>
      <c r="C711" t="s">
        <v>30</v>
      </c>
      <c r="D711" t="s">
        <v>355</v>
      </c>
      <c r="E711">
        <v>48667</v>
      </c>
      <c r="F711">
        <v>21062016</v>
      </c>
      <c r="G711">
        <v>39741</v>
      </c>
      <c r="H711" t="s">
        <v>75</v>
      </c>
      <c r="I711" s="2">
        <v>2591.9</v>
      </c>
      <c r="J711" s="2">
        <v>0</v>
      </c>
      <c r="K711" s="2">
        <v>417019.13</v>
      </c>
      <c r="L711" s="2">
        <v>2591.9</v>
      </c>
    </row>
    <row r="712" spans="1:12" hidden="1" x14ac:dyDescent="0.35">
      <c r="A712" s="1">
        <v>421207000013</v>
      </c>
      <c r="B712" t="s">
        <v>46</v>
      </c>
      <c r="C712" t="s">
        <v>30</v>
      </c>
      <c r="D712" t="s">
        <v>356</v>
      </c>
      <c r="E712">
        <v>48667</v>
      </c>
      <c r="F712">
        <v>21062016</v>
      </c>
      <c r="G712">
        <v>39741</v>
      </c>
      <c r="H712" t="s">
        <v>71</v>
      </c>
      <c r="I712" s="2">
        <v>2722.3</v>
      </c>
      <c r="J712" s="2">
        <v>0</v>
      </c>
      <c r="K712" s="2">
        <v>419741.43</v>
      </c>
      <c r="L712" s="2">
        <v>2722.3</v>
      </c>
    </row>
    <row r="713" spans="1:12" hidden="1" x14ac:dyDescent="0.35">
      <c r="A713" s="1">
        <v>421207000013</v>
      </c>
      <c r="B713" t="s">
        <v>46</v>
      </c>
      <c r="C713" t="s">
        <v>30</v>
      </c>
      <c r="D713" t="s">
        <v>357</v>
      </c>
      <c r="E713">
        <v>48667</v>
      </c>
      <c r="F713">
        <v>21062016</v>
      </c>
      <c r="G713">
        <v>39741</v>
      </c>
      <c r="H713" t="s">
        <v>73</v>
      </c>
      <c r="I713" s="2">
        <v>1361.15</v>
      </c>
      <c r="J713" s="2">
        <v>0</v>
      </c>
      <c r="K713" s="2">
        <v>421102.58</v>
      </c>
      <c r="L713" s="2">
        <v>1361.15</v>
      </c>
    </row>
    <row r="714" spans="1:12" hidden="1" x14ac:dyDescent="0.35">
      <c r="A714" s="1">
        <v>421207000013</v>
      </c>
      <c r="B714" t="s">
        <v>46</v>
      </c>
      <c r="C714" t="s">
        <v>30</v>
      </c>
      <c r="D714" t="s">
        <v>358</v>
      </c>
      <c r="E714">
        <v>48667</v>
      </c>
      <c r="F714">
        <v>21062016</v>
      </c>
      <c r="G714">
        <v>39741</v>
      </c>
      <c r="H714" t="s">
        <v>77</v>
      </c>
      <c r="I714" s="2">
        <v>4398.9799999999996</v>
      </c>
      <c r="J714" s="2">
        <v>0</v>
      </c>
      <c r="K714" s="2">
        <v>425501.56</v>
      </c>
      <c r="L714" s="2">
        <v>4398.9799999999996</v>
      </c>
    </row>
    <row r="715" spans="1:12" hidden="1" x14ac:dyDescent="0.35">
      <c r="A715" s="1">
        <v>421207000013</v>
      </c>
      <c r="B715" t="s">
        <v>46</v>
      </c>
      <c r="C715" t="s">
        <v>30</v>
      </c>
      <c r="D715" t="s">
        <v>359</v>
      </c>
      <c r="E715">
        <v>48667</v>
      </c>
      <c r="F715">
        <v>21062016</v>
      </c>
      <c r="G715">
        <v>39741</v>
      </c>
      <c r="H715" t="s">
        <v>210</v>
      </c>
      <c r="I715" s="2">
        <v>2730.57</v>
      </c>
      <c r="J715" s="2">
        <v>0</v>
      </c>
      <c r="K715" s="2">
        <v>428232.13</v>
      </c>
      <c r="L715" s="2">
        <v>2730.57</v>
      </c>
    </row>
    <row r="716" spans="1:12" hidden="1" x14ac:dyDescent="0.35">
      <c r="A716" s="1">
        <v>421207000013</v>
      </c>
      <c r="B716" t="s">
        <v>46</v>
      </c>
      <c r="C716" t="s">
        <v>30</v>
      </c>
      <c r="D716" t="s">
        <v>360</v>
      </c>
      <c r="E716">
        <v>48667</v>
      </c>
      <c r="F716">
        <v>21062016</v>
      </c>
      <c r="G716">
        <v>39741</v>
      </c>
      <c r="H716" t="s">
        <v>81</v>
      </c>
      <c r="I716" s="2">
        <v>2730.57</v>
      </c>
      <c r="J716" s="2">
        <v>0</v>
      </c>
      <c r="K716" s="2">
        <v>430962.7</v>
      </c>
      <c r="L716" s="2">
        <v>2730.57</v>
      </c>
    </row>
    <row r="717" spans="1:12" hidden="1" x14ac:dyDescent="0.35">
      <c r="A717" s="1">
        <v>421207000013</v>
      </c>
      <c r="B717" t="s">
        <v>46</v>
      </c>
      <c r="C717" t="s">
        <v>30</v>
      </c>
      <c r="D717" t="s">
        <v>361</v>
      </c>
      <c r="E717">
        <v>48617</v>
      </c>
      <c r="F717">
        <v>22062016</v>
      </c>
      <c r="G717">
        <v>39495</v>
      </c>
      <c r="H717" t="s">
        <v>362</v>
      </c>
      <c r="I717" s="2">
        <v>2541.11</v>
      </c>
      <c r="J717" s="2">
        <v>0</v>
      </c>
      <c r="K717" s="2">
        <v>433503.81</v>
      </c>
      <c r="L717" s="2">
        <v>2541.11</v>
      </c>
    </row>
    <row r="718" spans="1:12" hidden="1" x14ac:dyDescent="0.35">
      <c r="A718" s="1">
        <v>421207000013</v>
      </c>
      <c r="B718" t="s">
        <v>46</v>
      </c>
      <c r="C718" t="s">
        <v>30</v>
      </c>
      <c r="D718" t="s">
        <v>363</v>
      </c>
      <c r="E718">
        <v>48617</v>
      </c>
      <c r="F718">
        <v>22062016</v>
      </c>
      <c r="G718">
        <v>39495</v>
      </c>
      <c r="H718" t="s">
        <v>362</v>
      </c>
      <c r="I718" s="2">
        <v>1626.32</v>
      </c>
      <c r="J718" s="2">
        <v>0</v>
      </c>
      <c r="K718" s="2">
        <v>435130.13</v>
      </c>
      <c r="L718" s="2">
        <v>1626.32</v>
      </c>
    </row>
    <row r="719" spans="1:12" hidden="1" x14ac:dyDescent="0.35">
      <c r="A719" s="1">
        <v>421207000013</v>
      </c>
      <c r="B719" t="s">
        <v>46</v>
      </c>
      <c r="C719" t="s">
        <v>30</v>
      </c>
      <c r="D719" t="s">
        <v>363</v>
      </c>
      <c r="E719">
        <v>48617</v>
      </c>
      <c r="F719">
        <v>22062016</v>
      </c>
      <c r="G719">
        <v>39495</v>
      </c>
      <c r="H719" t="s">
        <v>362</v>
      </c>
      <c r="I719" s="2">
        <v>208.37</v>
      </c>
      <c r="J719" s="2">
        <v>0</v>
      </c>
      <c r="K719" s="2">
        <v>435338.5</v>
      </c>
      <c r="L719" s="2">
        <v>208.37</v>
      </c>
    </row>
    <row r="720" spans="1:12" hidden="1" x14ac:dyDescent="0.35">
      <c r="A720" s="1">
        <v>421207000013</v>
      </c>
      <c r="B720" t="s">
        <v>46</v>
      </c>
      <c r="C720" t="s">
        <v>30</v>
      </c>
      <c r="D720" t="s">
        <v>363</v>
      </c>
      <c r="E720">
        <v>48617</v>
      </c>
      <c r="F720">
        <v>22062016</v>
      </c>
      <c r="G720">
        <v>39495</v>
      </c>
      <c r="H720" t="s">
        <v>362</v>
      </c>
      <c r="I720" s="2">
        <v>416.49</v>
      </c>
      <c r="J720" s="2">
        <v>0</v>
      </c>
      <c r="K720" s="2">
        <v>435754.99</v>
      </c>
      <c r="L720" s="2">
        <v>416.49</v>
      </c>
    </row>
    <row r="721" spans="1:12" hidden="1" x14ac:dyDescent="0.35">
      <c r="A721" s="1">
        <v>421207000013</v>
      </c>
      <c r="B721" t="s">
        <v>46</v>
      </c>
      <c r="C721" t="s">
        <v>30</v>
      </c>
      <c r="D721" t="s">
        <v>363</v>
      </c>
      <c r="E721">
        <v>48617</v>
      </c>
      <c r="F721">
        <v>22062016</v>
      </c>
      <c r="G721">
        <v>39495</v>
      </c>
      <c r="H721" t="s">
        <v>362</v>
      </c>
      <c r="I721" s="2">
        <v>83.35</v>
      </c>
      <c r="J721" s="2">
        <v>0</v>
      </c>
      <c r="K721" s="2">
        <v>435838.34</v>
      </c>
      <c r="L721" s="2">
        <v>83.35</v>
      </c>
    </row>
    <row r="722" spans="1:12" hidden="1" x14ac:dyDescent="0.35">
      <c r="A722" s="1">
        <v>421207000013</v>
      </c>
      <c r="B722" t="s">
        <v>46</v>
      </c>
      <c r="C722" t="s">
        <v>30</v>
      </c>
      <c r="D722" t="s">
        <v>363</v>
      </c>
      <c r="E722">
        <v>48617</v>
      </c>
      <c r="F722">
        <v>22062016</v>
      </c>
      <c r="G722">
        <v>39495</v>
      </c>
      <c r="H722" t="s">
        <v>362</v>
      </c>
      <c r="I722" s="2">
        <v>83.35</v>
      </c>
      <c r="J722" s="2">
        <v>0</v>
      </c>
      <c r="K722" s="2">
        <v>435921.69</v>
      </c>
      <c r="L722" s="2">
        <v>83.35</v>
      </c>
    </row>
    <row r="723" spans="1:12" hidden="1" x14ac:dyDescent="0.35">
      <c r="A723" s="1">
        <v>421207000013</v>
      </c>
      <c r="B723" t="s">
        <v>46</v>
      </c>
      <c r="C723" t="s">
        <v>30</v>
      </c>
      <c r="D723" t="s">
        <v>363</v>
      </c>
      <c r="E723">
        <v>48617</v>
      </c>
      <c r="F723">
        <v>22062016</v>
      </c>
      <c r="G723">
        <v>39495</v>
      </c>
      <c r="H723" t="s">
        <v>362</v>
      </c>
      <c r="I723" s="2">
        <v>123.24</v>
      </c>
      <c r="J723" s="2">
        <v>0</v>
      </c>
      <c r="K723" s="2">
        <v>436044.93</v>
      </c>
      <c r="L723" s="2">
        <v>123.24</v>
      </c>
    </row>
    <row r="724" spans="1:12" hidden="1" x14ac:dyDescent="0.35">
      <c r="A724" s="1">
        <v>421207000013</v>
      </c>
      <c r="B724" t="s">
        <v>46</v>
      </c>
      <c r="C724" t="s">
        <v>30</v>
      </c>
      <c r="D724" t="s">
        <v>364</v>
      </c>
      <c r="E724">
        <v>48617</v>
      </c>
      <c r="F724">
        <v>22062016</v>
      </c>
      <c r="G724">
        <v>39495</v>
      </c>
      <c r="H724" t="s">
        <v>362</v>
      </c>
      <c r="I724" s="2">
        <v>1677.14</v>
      </c>
      <c r="J724" s="2">
        <v>0</v>
      </c>
      <c r="K724" s="2">
        <v>437722.07</v>
      </c>
      <c r="L724" s="2">
        <v>1677.14</v>
      </c>
    </row>
    <row r="725" spans="1:12" hidden="1" x14ac:dyDescent="0.35">
      <c r="A725" s="1">
        <v>421207000013</v>
      </c>
      <c r="B725" t="s">
        <v>46</v>
      </c>
      <c r="C725" t="s">
        <v>30</v>
      </c>
      <c r="D725" t="s">
        <v>364</v>
      </c>
      <c r="E725">
        <v>48617</v>
      </c>
      <c r="F725">
        <v>22062016</v>
      </c>
      <c r="G725">
        <v>39495</v>
      </c>
      <c r="H725" t="s">
        <v>362</v>
      </c>
      <c r="I725" s="2">
        <v>863.98</v>
      </c>
      <c r="J725" s="2">
        <v>0</v>
      </c>
      <c r="K725" s="2">
        <v>438586.05</v>
      </c>
      <c r="L725" s="2">
        <v>863.98</v>
      </c>
    </row>
    <row r="726" spans="1:12" hidden="1" x14ac:dyDescent="0.35">
      <c r="A726" s="1">
        <v>421207000013</v>
      </c>
      <c r="B726" t="s">
        <v>46</v>
      </c>
      <c r="C726" t="s">
        <v>39</v>
      </c>
      <c r="D726" t="s">
        <v>365</v>
      </c>
      <c r="E726">
        <v>53469</v>
      </c>
      <c r="F726">
        <v>5072016</v>
      </c>
      <c r="G726">
        <v>43061</v>
      </c>
      <c r="H726" t="s">
        <v>366</v>
      </c>
      <c r="I726" s="2">
        <v>0</v>
      </c>
      <c r="J726" s="2">
        <v>791.04</v>
      </c>
      <c r="K726" s="2">
        <v>437795.01</v>
      </c>
      <c r="L726" s="2">
        <v>-791.04</v>
      </c>
    </row>
    <row r="727" spans="1:12" hidden="1" x14ac:dyDescent="0.35">
      <c r="A727" s="1">
        <v>421207000013</v>
      </c>
      <c r="B727" t="s">
        <v>46</v>
      </c>
      <c r="C727" t="s">
        <v>39</v>
      </c>
      <c r="D727" t="s">
        <v>365</v>
      </c>
      <c r="E727">
        <v>53469</v>
      </c>
      <c r="F727">
        <v>5072016</v>
      </c>
      <c r="G727">
        <v>43061</v>
      </c>
      <c r="H727" t="s">
        <v>366</v>
      </c>
      <c r="I727" s="2">
        <v>0</v>
      </c>
      <c r="J727" s="2">
        <v>89.91</v>
      </c>
      <c r="K727" s="2">
        <v>437705.1</v>
      </c>
      <c r="L727" s="2">
        <v>-89.91</v>
      </c>
    </row>
    <row r="728" spans="1:12" hidden="1" x14ac:dyDescent="0.35">
      <c r="A728" s="1">
        <v>421207000013</v>
      </c>
      <c r="B728" t="s">
        <v>46</v>
      </c>
      <c r="C728" t="s">
        <v>39</v>
      </c>
      <c r="D728" t="s">
        <v>367</v>
      </c>
      <c r="E728">
        <v>53469</v>
      </c>
      <c r="F728">
        <v>5072016</v>
      </c>
      <c r="G728">
        <v>43061</v>
      </c>
      <c r="H728" t="s">
        <v>368</v>
      </c>
      <c r="I728" s="2">
        <v>1189.5</v>
      </c>
      <c r="J728" s="2">
        <v>0</v>
      </c>
      <c r="K728" s="2">
        <v>438894.6</v>
      </c>
      <c r="L728" s="2">
        <v>1189.5</v>
      </c>
    </row>
    <row r="729" spans="1:12" hidden="1" x14ac:dyDescent="0.35">
      <c r="A729" s="1">
        <v>421207000013</v>
      </c>
      <c r="B729" t="s">
        <v>46</v>
      </c>
      <c r="C729" t="s">
        <v>39</v>
      </c>
      <c r="D729" t="s">
        <v>367</v>
      </c>
      <c r="E729">
        <v>53469</v>
      </c>
      <c r="F729">
        <v>5072016</v>
      </c>
      <c r="G729">
        <v>43061</v>
      </c>
      <c r="H729" t="s">
        <v>368</v>
      </c>
      <c r="I729" s="2">
        <v>135.21</v>
      </c>
      <c r="J729" s="2">
        <v>0</v>
      </c>
      <c r="K729" s="2">
        <v>439029.81</v>
      </c>
      <c r="L729" s="2">
        <v>135.21</v>
      </c>
    </row>
    <row r="730" spans="1:12" hidden="1" x14ac:dyDescent="0.35">
      <c r="A730" s="1">
        <v>421207000013</v>
      </c>
      <c r="B730" t="s">
        <v>46</v>
      </c>
      <c r="C730" t="s">
        <v>39</v>
      </c>
      <c r="D730" t="s">
        <v>369</v>
      </c>
      <c r="E730">
        <v>57295</v>
      </c>
      <c r="F730">
        <v>20072016</v>
      </c>
      <c r="G730">
        <v>46457</v>
      </c>
      <c r="H730" t="s">
        <v>230</v>
      </c>
      <c r="I730" s="2">
        <v>4004.18</v>
      </c>
      <c r="J730" s="2">
        <v>0</v>
      </c>
      <c r="K730" s="2">
        <v>443033.99</v>
      </c>
      <c r="L730" s="2">
        <v>4004.18</v>
      </c>
    </row>
    <row r="731" spans="1:12" hidden="1" x14ac:dyDescent="0.35">
      <c r="A731" s="1">
        <v>421207000013</v>
      </c>
      <c r="B731" t="s">
        <v>46</v>
      </c>
      <c r="C731" t="s">
        <v>39</v>
      </c>
      <c r="D731" t="s">
        <v>369</v>
      </c>
      <c r="E731">
        <v>57295</v>
      </c>
      <c r="F731">
        <v>20072016</v>
      </c>
      <c r="G731">
        <v>46457</v>
      </c>
      <c r="H731" t="s">
        <v>49</v>
      </c>
      <c r="I731" s="2">
        <v>79.03</v>
      </c>
      <c r="J731" s="2">
        <v>0</v>
      </c>
      <c r="K731" s="2">
        <v>443113.02</v>
      </c>
      <c r="L731" s="2">
        <v>79.03</v>
      </c>
    </row>
    <row r="732" spans="1:12" hidden="1" x14ac:dyDescent="0.35">
      <c r="A732" s="1">
        <v>421207000013</v>
      </c>
      <c r="B732" t="s">
        <v>46</v>
      </c>
      <c r="C732" t="s">
        <v>39</v>
      </c>
      <c r="D732" t="s">
        <v>369</v>
      </c>
      <c r="E732">
        <v>57295</v>
      </c>
      <c r="F732">
        <v>20072016</v>
      </c>
      <c r="G732">
        <v>46457</v>
      </c>
      <c r="H732" t="s">
        <v>49</v>
      </c>
      <c r="I732" s="2">
        <v>52.69</v>
      </c>
      <c r="J732" s="2">
        <v>0</v>
      </c>
      <c r="K732" s="2">
        <v>443165.71</v>
      </c>
      <c r="L732" s="2">
        <v>52.69</v>
      </c>
    </row>
    <row r="733" spans="1:12" hidden="1" x14ac:dyDescent="0.35">
      <c r="A733" s="1">
        <v>421207000013</v>
      </c>
      <c r="B733" t="s">
        <v>46</v>
      </c>
      <c r="C733" t="s">
        <v>39</v>
      </c>
      <c r="D733" t="s">
        <v>369</v>
      </c>
      <c r="E733">
        <v>57295</v>
      </c>
      <c r="F733">
        <v>20072016</v>
      </c>
      <c r="G733">
        <v>46457</v>
      </c>
      <c r="H733" t="s">
        <v>49</v>
      </c>
      <c r="I733" s="2">
        <v>26.34</v>
      </c>
      <c r="J733" s="2">
        <v>0</v>
      </c>
      <c r="K733" s="2">
        <v>443192.05</v>
      </c>
      <c r="L733" s="2">
        <v>26.34</v>
      </c>
    </row>
    <row r="734" spans="1:12" hidden="1" x14ac:dyDescent="0.35">
      <c r="A734" s="1">
        <v>421207000013</v>
      </c>
      <c r="B734" t="s">
        <v>46</v>
      </c>
      <c r="C734" t="s">
        <v>39</v>
      </c>
      <c r="D734" t="s">
        <v>369</v>
      </c>
      <c r="E734">
        <v>57295</v>
      </c>
      <c r="F734">
        <v>20072016</v>
      </c>
      <c r="G734">
        <v>46457</v>
      </c>
      <c r="H734" t="s">
        <v>49</v>
      </c>
      <c r="I734" s="2">
        <v>26.34</v>
      </c>
      <c r="J734" s="2">
        <v>0</v>
      </c>
      <c r="K734" s="2">
        <v>443218.39</v>
      </c>
      <c r="L734" s="2">
        <v>26.34</v>
      </c>
    </row>
    <row r="735" spans="1:12" hidden="1" x14ac:dyDescent="0.35">
      <c r="A735" s="1">
        <v>421207000013</v>
      </c>
      <c r="B735" t="s">
        <v>46</v>
      </c>
      <c r="C735" t="s">
        <v>39</v>
      </c>
      <c r="D735" t="s">
        <v>369</v>
      </c>
      <c r="E735">
        <v>57295</v>
      </c>
      <c r="F735">
        <v>20072016</v>
      </c>
      <c r="G735">
        <v>46457</v>
      </c>
      <c r="H735" t="s">
        <v>49</v>
      </c>
      <c r="I735" s="2">
        <v>26.34</v>
      </c>
      <c r="J735" s="2">
        <v>0</v>
      </c>
      <c r="K735" s="2">
        <v>443244.73</v>
      </c>
      <c r="L735" s="2">
        <v>26.34</v>
      </c>
    </row>
    <row r="736" spans="1:12" hidden="1" x14ac:dyDescent="0.35">
      <c r="A736" s="1">
        <v>421207000013</v>
      </c>
      <c r="B736" t="s">
        <v>46</v>
      </c>
      <c r="C736" t="s">
        <v>39</v>
      </c>
      <c r="D736" t="s">
        <v>369</v>
      </c>
      <c r="E736">
        <v>57295</v>
      </c>
      <c r="F736">
        <v>20072016</v>
      </c>
      <c r="G736">
        <v>46457</v>
      </c>
      <c r="H736" t="s">
        <v>49</v>
      </c>
      <c r="I736" s="2">
        <v>26.34</v>
      </c>
      <c r="J736" s="2">
        <v>0</v>
      </c>
      <c r="K736" s="2">
        <v>443271.07</v>
      </c>
      <c r="L736" s="2">
        <v>26.34</v>
      </c>
    </row>
    <row r="737" spans="1:12" hidden="1" x14ac:dyDescent="0.35">
      <c r="A737" s="1">
        <v>421207000013</v>
      </c>
      <c r="B737" t="s">
        <v>46</v>
      </c>
      <c r="C737" t="s">
        <v>39</v>
      </c>
      <c r="D737" t="s">
        <v>369</v>
      </c>
      <c r="E737">
        <v>57295</v>
      </c>
      <c r="F737">
        <v>20072016</v>
      </c>
      <c r="G737">
        <v>46457</v>
      </c>
      <c r="H737" t="s">
        <v>49</v>
      </c>
      <c r="I737" s="2">
        <v>105.37</v>
      </c>
      <c r="J737" s="2">
        <v>0</v>
      </c>
      <c r="K737" s="2">
        <v>443376.44</v>
      </c>
      <c r="L737" s="2">
        <v>105.37</v>
      </c>
    </row>
    <row r="738" spans="1:12" hidden="1" x14ac:dyDescent="0.35">
      <c r="A738" s="1">
        <v>421207000013</v>
      </c>
      <c r="B738" t="s">
        <v>46</v>
      </c>
      <c r="C738" t="s">
        <v>39</v>
      </c>
      <c r="D738" t="s">
        <v>369</v>
      </c>
      <c r="E738">
        <v>57295</v>
      </c>
      <c r="F738">
        <v>20072016</v>
      </c>
      <c r="G738">
        <v>46457</v>
      </c>
      <c r="H738" t="s">
        <v>49</v>
      </c>
      <c r="I738" s="2">
        <v>52.69</v>
      </c>
      <c r="J738" s="2">
        <v>0</v>
      </c>
      <c r="K738" s="2">
        <v>443429.13</v>
      </c>
      <c r="L738" s="2">
        <v>52.69</v>
      </c>
    </row>
    <row r="739" spans="1:12" hidden="1" x14ac:dyDescent="0.35">
      <c r="A739" s="1">
        <v>421207000013</v>
      </c>
      <c r="B739" t="s">
        <v>46</v>
      </c>
      <c r="C739" t="s">
        <v>39</v>
      </c>
      <c r="D739" t="s">
        <v>369</v>
      </c>
      <c r="E739">
        <v>57295</v>
      </c>
      <c r="F739">
        <v>20072016</v>
      </c>
      <c r="G739">
        <v>46457</v>
      </c>
      <c r="H739" t="s">
        <v>49</v>
      </c>
      <c r="I739" s="2">
        <v>79.03</v>
      </c>
      <c r="J739" s="2">
        <v>0</v>
      </c>
      <c r="K739" s="2">
        <v>443508.16</v>
      </c>
      <c r="L739" s="2">
        <v>79.03</v>
      </c>
    </row>
    <row r="740" spans="1:12" hidden="1" x14ac:dyDescent="0.35">
      <c r="A740" s="1">
        <v>421207000013</v>
      </c>
      <c r="B740" t="s">
        <v>46</v>
      </c>
      <c r="C740" t="s">
        <v>39</v>
      </c>
      <c r="D740" t="s">
        <v>369</v>
      </c>
      <c r="E740">
        <v>57295</v>
      </c>
      <c r="F740">
        <v>20072016</v>
      </c>
      <c r="G740">
        <v>46457</v>
      </c>
      <c r="H740" t="s">
        <v>49</v>
      </c>
      <c r="I740" s="2">
        <v>52.69</v>
      </c>
      <c r="J740" s="2">
        <v>0</v>
      </c>
      <c r="K740" s="2">
        <v>443560.85</v>
      </c>
      <c r="L740" s="2">
        <v>52.69</v>
      </c>
    </row>
    <row r="741" spans="1:12" hidden="1" x14ac:dyDescent="0.35">
      <c r="A741" s="1">
        <v>421207000013</v>
      </c>
      <c r="B741" t="s">
        <v>46</v>
      </c>
      <c r="C741" t="s">
        <v>39</v>
      </c>
      <c r="D741" t="s">
        <v>369</v>
      </c>
      <c r="E741">
        <v>57295</v>
      </c>
      <c r="F741">
        <v>20072016</v>
      </c>
      <c r="G741">
        <v>46457</v>
      </c>
      <c r="H741" t="s">
        <v>49</v>
      </c>
      <c r="I741" s="2">
        <v>158.06</v>
      </c>
      <c r="J741" s="2">
        <v>0</v>
      </c>
      <c r="K741" s="2">
        <v>443718.91</v>
      </c>
      <c r="L741" s="2">
        <v>158.06</v>
      </c>
    </row>
    <row r="742" spans="1:12" hidden="1" x14ac:dyDescent="0.35">
      <c r="A742" s="1">
        <v>421207000013</v>
      </c>
      <c r="B742" t="s">
        <v>46</v>
      </c>
      <c r="C742" t="s">
        <v>39</v>
      </c>
      <c r="D742" t="s">
        <v>369</v>
      </c>
      <c r="E742">
        <v>57295</v>
      </c>
      <c r="F742">
        <v>20072016</v>
      </c>
      <c r="G742">
        <v>46457</v>
      </c>
      <c r="H742" t="s">
        <v>49</v>
      </c>
      <c r="I742" s="2">
        <v>26.34</v>
      </c>
      <c r="J742" s="2">
        <v>0</v>
      </c>
      <c r="K742" s="2">
        <v>443745.25</v>
      </c>
      <c r="L742" s="2">
        <v>26.34</v>
      </c>
    </row>
    <row r="743" spans="1:12" hidden="1" x14ac:dyDescent="0.35">
      <c r="A743" s="1">
        <v>421207000013</v>
      </c>
      <c r="B743" t="s">
        <v>46</v>
      </c>
      <c r="C743" t="s">
        <v>39</v>
      </c>
      <c r="D743" t="s">
        <v>369</v>
      </c>
      <c r="E743">
        <v>57295</v>
      </c>
      <c r="F743">
        <v>20072016</v>
      </c>
      <c r="G743">
        <v>46457</v>
      </c>
      <c r="H743" t="s">
        <v>49</v>
      </c>
      <c r="I743" s="2">
        <v>79.03</v>
      </c>
      <c r="J743" s="2">
        <v>0</v>
      </c>
      <c r="K743" s="2">
        <v>443824.28</v>
      </c>
      <c r="L743" s="2">
        <v>79.03</v>
      </c>
    </row>
    <row r="744" spans="1:12" hidden="1" x14ac:dyDescent="0.35">
      <c r="A744" s="1">
        <v>421207000013</v>
      </c>
      <c r="B744" t="s">
        <v>46</v>
      </c>
      <c r="C744" t="s">
        <v>39</v>
      </c>
      <c r="D744" t="s">
        <v>369</v>
      </c>
      <c r="E744">
        <v>57295</v>
      </c>
      <c r="F744">
        <v>20072016</v>
      </c>
      <c r="G744">
        <v>46457</v>
      </c>
      <c r="H744" t="s">
        <v>49</v>
      </c>
      <c r="I744" s="2">
        <v>26.34</v>
      </c>
      <c r="J744" s="2">
        <v>0</v>
      </c>
      <c r="K744" s="2">
        <v>443850.62</v>
      </c>
      <c r="L744" s="2">
        <v>26.34</v>
      </c>
    </row>
    <row r="745" spans="1:12" hidden="1" x14ac:dyDescent="0.35">
      <c r="A745" s="1">
        <v>421207000013</v>
      </c>
      <c r="B745" t="s">
        <v>46</v>
      </c>
      <c r="C745" t="s">
        <v>39</v>
      </c>
      <c r="D745" t="s">
        <v>369</v>
      </c>
      <c r="E745">
        <v>57295</v>
      </c>
      <c r="F745">
        <v>20072016</v>
      </c>
      <c r="G745">
        <v>46457</v>
      </c>
      <c r="H745" t="s">
        <v>49</v>
      </c>
      <c r="I745" s="2">
        <v>79.03</v>
      </c>
      <c r="J745" s="2">
        <v>0</v>
      </c>
      <c r="K745" s="2">
        <v>443929.65</v>
      </c>
      <c r="L745" s="2">
        <v>79.03</v>
      </c>
    </row>
    <row r="746" spans="1:12" hidden="1" x14ac:dyDescent="0.35">
      <c r="A746" s="1">
        <v>421207000013</v>
      </c>
      <c r="B746" t="s">
        <v>46</v>
      </c>
      <c r="C746" t="s">
        <v>39</v>
      </c>
      <c r="D746" t="s">
        <v>369</v>
      </c>
      <c r="E746">
        <v>57295</v>
      </c>
      <c r="F746">
        <v>20072016</v>
      </c>
      <c r="G746">
        <v>46457</v>
      </c>
      <c r="H746" t="s">
        <v>49</v>
      </c>
      <c r="I746" s="2">
        <v>105.37</v>
      </c>
      <c r="J746" s="2">
        <v>0</v>
      </c>
      <c r="K746" s="2">
        <v>444035.02</v>
      </c>
      <c r="L746" s="2">
        <v>105.37</v>
      </c>
    </row>
    <row r="747" spans="1:12" hidden="1" x14ac:dyDescent="0.35">
      <c r="A747" s="1">
        <v>421207000013</v>
      </c>
      <c r="B747" t="s">
        <v>46</v>
      </c>
      <c r="C747" t="s">
        <v>39</v>
      </c>
      <c r="D747" t="s">
        <v>369</v>
      </c>
      <c r="E747">
        <v>57295</v>
      </c>
      <c r="F747">
        <v>20072016</v>
      </c>
      <c r="G747">
        <v>46457</v>
      </c>
      <c r="H747" t="s">
        <v>49</v>
      </c>
      <c r="I747" s="2">
        <v>91.75</v>
      </c>
      <c r="J747" s="2">
        <v>0</v>
      </c>
      <c r="K747" s="2">
        <v>444126.77</v>
      </c>
      <c r="L747" s="2">
        <v>91.75</v>
      </c>
    </row>
    <row r="748" spans="1:12" hidden="1" x14ac:dyDescent="0.35">
      <c r="A748" s="1">
        <v>421207000013</v>
      </c>
      <c r="B748" t="s">
        <v>46</v>
      </c>
      <c r="C748" t="s">
        <v>39</v>
      </c>
      <c r="D748" t="s">
        <v>369</v>
      </c>
      <c r="E748">
        <v>57295</v>
      </c>
      <c r="F748">
        <v>20072016</v>
      </c>
      <c r="G748">
        <v>46457</v>
      </c>
      <c r="H748" t="s">
        <v>49</v>
      </c>
      <c r="I748" s="2">
        <v>122.33</v>
      </c>
      <c r="J748" s="2">
        <v>0</v>
      </c>
      <c r="K748" s="2">
        <v>444249.1</v>
      </c>
      <c r="L748" s="2">
        <v>122.33</v>
      </c>
    </row>
    <row r="749" spans="1:12" hidden="1" x14ac:dyDescent="0.35">
      <c r="A749" s="1">
        <v>421207000013</v>
      </c>
      <c r="B749" t="s">
        <v>46</v>
      </c>
      <c r="C749" t="s">
        <v>39</v>
      </c>
      <c r="D749" t="s">
        <v>369</v>
      </c>
      <c r="E749">
        <v>57295</v>
      </c>
      <c r="F749">
        <v>20072016</v>
      </c>
      <c r="G749">
        <v>46457</v>
      </c>
      <c r="H749" t="s">
        <v>49</v>
      </c>
      <c r="I749" s="2">
        <v>107.04</v>
      </c>
      <c r="J749" s="2">
        <v>0</v>
      </c>
      <c r="K749" s="2">
        <v>444356.14</v>
      </c>
      <c r="L749" s="2">
        <v>107.04</v>
      </c>
    </row>
    <row r="750" spans="1:12" hidden="1" x14ac:dyDescent="0.35">
      <c r="A750" s="1">
        <v>421207000013</v>
      </c>
      <c r="B750" t="s">
        <v>46</v>
      </c>
      <c r="C750" t="s">
        <v>39</v>
      </c>
      <c r="D750" t="s">
        <v>369</v>
      </c>
      <c r="E750">
        <v>57295</v>
      </c>
      <c r="F750">
        <v>20072016</v>
      </c>
      <c r="G750">
        <v>46457</v>
      </c>
      <c r="H750" t="s">
        <v>49</v>
      </c>
      <c r="I750" s="2">
        <v>122.33</v>
      </c>
      <c r="J750" s="2">
        <v>0</v>
      </c>
      <c r="K750" s="2">
        <v>444478.47</v>
      </c>
      <c r="L750" s="2">
        <v>122.33</v>
      </c>
    </row>
    <row r="751" spans="1:12" hidden="1" x14ac:dyDescent="0.35">
      <c r="A751" s="1">
        <v>421207000013</v>
      </c>
      <c r="B751" t="s">
        <v>46</v>
      </c>
      <c r="C751" t="s">
        <v>39</v>
      </c>
      <c r="D751" t="s">
        <v>369</v>
      </c>
      <c r="E751">
        <v>57295</v>
      </c>
      <c r="F751">
        <v>20072016</v>
      </c>
      <c r="G751">
        <v>46457</v>
      </c>
      <c r="H751" t="s">
        <v>49</v>
      </c>
      <c r="I751" s="2">
        <v>107.04</v>
      </c>
      <c r="J751" s="2">
        <v>0</v>
      </c>
      <c r="K751" s="2">
        <v>444585.51</v>
      </c>
      <c r="L751" s="2">
        <v>107.04</v>
      </c>
    </row>
    <row r="752" spans="1:12" hidden="1" x14ac:dyDescent="0.35">
      <c r="A752" s="1">
        <v>421207000013</v>
      </c>
      <c r="B752" t="s">
        <v>46</v>
      </c>
      <c r="C752" t="s">
        <v>39</v>
      </c>
      <c r="D752" t="s">
        <v>369</v>
      </c>
      <c r="E752">
        <v>57295</v>
      </c>
      <c r="F752">
        <v>20072016</v>
      </c>
      <c r="G752">
        <v>46457</v>
      </c>
      <c r="H752" t="s">
        <v>49</v>
      </c>
      <c r="I752" s="2">
        <v>61.16</v>
      </c>
      <c r="J752" s="2">
        <v>0</v>
      </c>
      <c r="K752" s="2">
        <v>444646.67</v>
      </c>
      <c r="L752" s="2">
        <v>61.16</v>
      </c>
    </row>
    <row r="753" spans="1:12" hidden="1" x14ac:dyDescent="0.35">
      <c r="A753" s="1">
        <v>421207000013</v>
      </c>
      <c r="B753" t="s">
        <v>46</v>
      </c>
      <c r="C753" t="s">
        <v>39</v>
      </c>
      <c r="D753" t="s">
        <v>369</v>
      </c>
      <c r="E753">
        <v>57295</v>
      </c>
      <c r="F753">
        <v>20072016</v>
      </c>
      <c r="G753">
        <v>46457</v>
      </c>
      <c r="H753" t="s">
        <v>49</v>
      </c>
      <c r="I753" s="2">
        <v>76.459999999999994</v>
      </c>
      <c r="J753" s="2">
        <v>0</v>
      </c>
      <c r="K753" s="2">
        <v>444723.13</v>
      </c>
      <c r="L753" s="2">
        <v>76.459999999999994</v>
      </c>
    </row>
    <row r="754" spans="1:12" hidden="1" x14ac:dyDescent="0.35">
      <c r="A754" s="1">
        <v>421207000013</v>
      </c>
      <c r="B754" t="s">
        <v>46</v>
      </c>
      <c r="C754" t="s">
        <v>39</v>
      </c>
      <c r="D754" t="s">
        <v>369</v>
      </c>
      <c r="E754">
        <v>57295</v>
      </c>
      <c r="F754">
        <v>20072016</v>
      </c>
      <c r="G754">
        <v>46457</v>
      </c>
      <c r="H754" t="s">
        <v>49</v>
      </c>
      <c r="I754" s="2">
        <v>107.04</v>
      </c>
      <c r="J754" s="2">
        <v>0</v>
      </c>
      <c r="K754" s="2">
        <v>444830.17</v>
      </c>
      <c r="L754" s="2">
        <v>107.04</v>
      </c>
    </row>
    <row r="755" spans="1:12" hidden="1" x14ac:dyDescent="0.35">
      <c r="A755" s="1">
        <v>421207000013</v>
      </c>
      <c r="B755" t="s">
        <v>46</v>
      </c>
      <c r="C755" t="s">
        <v>39</v>
      </c>
      <c r="D755" t="s">
        <v>369</v>
      </c>
      <c r="E755">
        <v>57295</v>
      </c>
      <c r="F755">
        <v>20072016</v>
      </c>
      <c r="G755">
        <v>46457</v>
      </c>
      <c r="H755" t="s">
        <v>49</v>
      </c>
      <c r="I755" s="2">
        <v>137.62</v>
      </c>
      <c r="J755" s="2">
        <v>0</v>
      </c>
      <c r="K755" s="2">
        <v>444967.79</v>
      </c>
      <c r="L755" s="2">
        <v>137.62</v>
      </c>
    </row>
    <row r="756" spans="1:12" hidden="1" x14ac:dyDescent="0.35">
      <c r="A756" s="1">
        <v>421207000013</v>
      </c>
      <c r="B756" t="s">
        <v>46</v>
      </c>
      <c r="C756" t="s">
        <v>39</v>
      </c>
      <c r="D756" t="s">
        <v>369</v>
      </c>
      <c r="E756">
        <v>57295</v>
      </c>
      <c r="F756">
        <v>20072016</v>
      </c>
      <c r="G756">
        <v>46457</v>
      </c>
      <c r="H756" t="s">
        <v>49</v>
      </c>
      <c r="I756" s="2">
        <v>122.33</v>
      </c>
      <c r="J756" s="2">
        <v>0</v>
      </c>
      <c r="K756" s="2">
        <v>445090.12</v>
      </c>
      <c r="L756" s="2">
        <v>122.33</v>
      </c>
    </row>
    <row r="757" spans="1:12" hidden="1" x14ac:dyDescent="0.35">
      <c r="A757" s="1">
        <v>421207000013</v>
      </c>
      <c r="B757" t="s">
        <v>46</v>
      </c>
      <c r="C757" t="s">
        <v>39</v>
      </c>
      <c r="D757" t="s">
        <v>369</v>
      </c>
      <c r="E757">
        <v>57295</v>
      </c>
      <c r="F757">
        <v>20072016</v>
      </c>
      <c r="G757">
        <v>46457</v>
      </c>
      <c r="H757" t="s">
        <v>49</v>
      </c>
      <c r="I757" s="2">
        <v>76.459999999999994</v>
      </c>
      <c r="J757" s="2">
        <v>0</v>
      </c>
      <c r="K757" s="2">
        <v>445166.58</v>
      </c>
      <c r="L757" s="2">
        <v>76.459999999999994</v>
      </c>
    </row>
    <row r="758" spans="1:12" hidden="1" x14ac:dyDescent="0.35">
      <c r="A758" s="1">
        <v>421207000013</v>
      </c>
      <c r="B758" t="s">
        <v>46</v>
      </c>
      <c r="C758" t="s">
        <v>39</v>
      </c>
      <c r="D758" t="s">
        <v>369</v>
      </c>
      <c r="E758">
        <v>57295</v>
      </c>
      <c r="F758">
        <v>20072016</v>
      </c>
      <c r="G758">
        <v>46457</v>
      </c>
      <c r="H758" t="s">
        <v>49</v>
      </c>
      <c r="I758" s="2">
        <v>61.16</v>
      </c>
      <c r="J758" s="2">
        <v>0</v>
      </c>
      <c r="K758" s="2">
        <v>445227.74</v>
      </c>
      <c r="L758" s="2">
        <v>61.16</v>
      </c>
    </row>
    <row r="759" spans="1:12" hidden="1" x14ac:dyDescent="0.35">
      <c r="A759" s="1">
        <v>421207000013</v>
      </c>
      <c r="B759" t="s">
        <v>46</v>
      </c>
      <c r="C759" t="s">
        <v>39</v>
      </c>
      <c r="D759" t="s">
        <v>369</v>
      </c>
      <c r="E759">
        <v>57295</v>
      </c>
      <c r="F759">
        <v>20072016</v>
      </c>
      <c r="G759">
        <v>46457</v>
      </c>
      <c r="H759" t="s">
        <v>49</v>
      </c>
      <c r="I759" s="2">
        <v>107.04</v>
      </c>
      <c r="J759" s="2">
        <v>0</v>
      </c>
      <c r="K759" s="2">
        <v>445334.78</v>
      </c>
      <c r="L759" s="2">
        <v>107.04</v>
      </c>
    </row>
    <row r="760" spans="1:12" hidden="1" x14ac:dyDescent="0.35">
      <c r="A760" s="1">
        <v>421207000013</v>
      </c>
      <c r="B760" t="s">
        <v>46</v>
      </c>
      <c r="C760" t="s">
        <v>39</v>
      </c>
      <c r="D760" t="s">
        <v>369</v>
      </c>
      <c r="E760">
        <v>57295</v>
      </c>
      <c r="F760">
        <v>20072016</v>
      </c>
      <c r="G760">
        <v>46457</v>
      </c>
      <c r="H760" t="s">
        <v>49</v>
      </c>
      <c r="I760" s="2">
        <v>122.33</v>
      </c>
      <c r="J760" s="2">
        <v>0</v>
      </c>
      <c r="K760" s="2">
        <v>445457.11</v>
      </c>
      <c r="L760" s="2">
        <v>122.33</v>
      </c>
    </row>
    <row r="761" spans="1:12" hidden="1" x14ac:dyDescent="0.35">
      <c r="A761" s="1">
        <v>421207000013</v>
      </c>
      <c r="B761" t="s">
        <v>46</v>
      </c>
      <c r="C761" t="s">
        <v>39</v>
      </c>
      <c r="D761" t="s">
        <v>369</v>
      </c>
      <c r="E761">
        <v>57295</v>
      </c>
      <c r="F761">
        <v>20072016</v>
      </c>
      <c r="G761">
        <v>46457</v>
      </c>
      <c r="H761" t="s">
        <v>49</v>
      </c>
      <c r="I761" s="2">
        <v>91.75</v>
      </c>
      <c r="J761" s="2">
        <v>0</v>
      </c>
      <c r="K761" s="2">
        <v>445548.86</v>
      </c>
      <c r="L761" s="2">
        <v>91.75</v>
      </c>
    </row>
    <row r="762" spans="1:12" hidden="1" x14ac:dyDescent="0.35">
      <c r="A762" s="1">
        <v>421207000013</v>
      </c>
      <c r="B762" t="s">
        <v>46</v>
      </c>
      <c r="C762" t="s">
        <v>39</v>
      </c>
      <c r="D762" t="s">
        <v>369</v>
      </c>
      <c r="E762">
        <v>57295</v>
      </c>
      <c r="F762">
        <v>20072016</v>
      </c>
      <c r="G762">
        <v>46457</v>
      </c>
      <c r="H762" t="s">
        <v>49</v>
      </c>
      <c r="I762" s="2">
        <v>91.75</v>
      </c>
      <c r="J762" s="2">
        <v>0</v>
      </c>
      <c r="K762" s="2">
        <v>445640.61</v>
      </c>
      <c r="L762" s="2">
        <v>91.75</v>
      </c>
    </row>
    <row r="763" spans="1:12" hidden="1" x14ac:dyDescent="0.35">
      <c r="A763" s="1">
        <v>421207000013</v>
      </c>
      <c r="B763" t="s">
        <v>46</v>
      </c>
      <c r="C763" t="s">
        <v>39</v>
      </c>
      <c r="D763" t="s">
        <v>369</v>
      </c>
      <c r="E763">
        <v>57295</v>
      </c>
      <c r="F763">
        <v>20072016</v>
      </c>
      <c r="G763">
        <v>46457</v>
      </c>
      <c r="H763" t="s">
        <v>49</v>
      </c>
      <c r="I763" s="2">
        <v>107.04</v>
      </c>
      <c r="J763" s="2">
        <v>0</v>
      </c>
      <c r="K763" s="2">
        <v>445747.65</v>
      </c>
      <c r="L763" s="2">
        <v>107.04</v>
      </c>
    </row>
    <row r="764" spans="1:12" hidden="1" x14ac:dyDescent="0.35">
      <c r="A764" s="1">
        <v>421207000013</v>
      </c>
      <c r="B764" t="s">
        <v>46</v>
      </c>
      <c r="C764" t="s">
        <v>39</v>
      </c>
      <c r="D764" t="s">
        <v>369</v>
      </c>
      <c r="E764">
        <v>57295</v>
      </c>
      <c r="F764">
        <v>20072016</v>
      </c>
      <c r="G764">
        <v>46457</v>
      </c>
      <c r="H764" t="s">
        <v>49</v>
      </c>
      <c r="I764" s="2">
        <v>76.459999999999994</v>
      </c>
      <c r="J764" s="2">
        <v>0</v>
      </c>
      <c r="K764" s="2">
        <v>445824.11</v>
      </c>
      <c r="L764" s="2">
        <v>76.459999999999994</v>
      </c>
    </row>
    <row r="765" spans="1:12" hidden="1" x14ac:dyDescent="0.35">
      <c r="A765" s="1">
        <v>421207000013</v>
      </c>
      <c r="B765" t="s">
        <v>46</v>
      </c>
      <c r="C765" t="s">
        <v>39</v>
      </c>
      <c r="D765" t="s">
        <v>369</v>
      </c>
      <c r="E765">
        <v>57295</v>
      </c>
      <c r="F765">
        <v>20072016</v>
      </c>
      <c r="G765">
        <v>46457</v>
      </c>
      <c r="H765" t="s">
        <v>49</v>
      </c>
      <c r="I765" s="2">
        <v>168.2</v>
      </c>
      <c r="J765" s="2">
        <v>0</v>
      </c>
      <c r="K765" s="2">
        <v>445992.31</v>
      </c>
      <c r="L765" s="2">
        <v>168.2</v>
      </c>
    </row>
    <row r="766" spans="1:12" hidden="1" x14ac:dyDescent="0.35">
      <c r="A766" s="1">
        <v>421207000013</v>
      </c>
      <c r="B766" t="s">
        <v>46</v>
      </c>
      <c r="C766" t="s">
        <v>39</v>
      </c>
      <c r="D766" t="s">
        <v>369</v>
      </c>
      <c r="E766">
        <v>57295</v>
      </c>
      <c r="F766">
        <v>20072016</v>
      </c>
      <c r="G766">
        <v>46457</v>
      </c>
      <c r="H766" t="s">
        <v>49</v>
      </c>
      <c r="I766" s="2">
        <v>76.459999999999994</v>
      </c>
      <c r="J766" s="2">
        <v>0</v>
      </c>
      <c r="K766" s="2">
        <v>446068.77</v>
      </c>
      <c r="L766" s="2">
        <v>76.459999999999994</v>
      </c>
    </row>
    <row r="767" spans="1:12" hidden="1" x14ac:dyDescent="0.35">
      <c r="A767" s="1">
        <v>421207000013</v>
      </c>
      <c r="B767" t="s">
        <v>46</v>
      </c>
      <c r="C767" t="s">
        <v>39</v>
      </c>
      <c r="D767" t="s">
        <v>369</v>
      </c>
      <c r="E767">
        <v>57295</v>
      </c>
      <c r="F767">
        <v>20072016</v>
      </c>
      <c r="G767">
        <v>46457</v>
      </c>
      <c r="H767" t="s">
        <v>49</v>
      </c>
      <c r="I767" s="2">
        <v>76.459999999999994</v>
      </c>
      <c r="J767" s="2">
        <v>0</v>
      </c>
      <c r="K767" s="2">
        <v>446145.23</v>
      </c>
      <c r="L767" s="2">
        <v>76.459999999999994</v>
      </c>
    </row>
    <row r="768" spans="1:12" hidden="1" x14ac:dyDescent="0.35">
      <c r="A768" s="1">
        <v>421207000013</v>
      </c>
      <c r="B768" t="s">
        <v>46</v>
      </c>
      <c r="C768" t="s">
        <v>39</v>
      </c>
      <c r="D768" t="s">
        <v>369</v>
      </c>
      <c r="E768">
        <v>57295</v>
      </c>
      <c r="F768">
        <v>20072016</v>
      </c>
      <c r="G768">
        <v>46457</v>
      </c>
      <c r="H768" t="s">
        <v>49</v>
      </c>
      <c r="I768" s="2">
        <v>152.91</v>
      </c>
      <c r="J768" s="2">
        <v>0</v>
      </c>
      <c r="K768" s="2">
        <v>446298.14</v>
      </c>
      <c r="L768" s="2">
        <v>152.91</v>
      </c>
    </row>
    <row r="769" spans="1:12" hidden="1" x14ac:dyDescent="0.35">
      <c r="A769" s="1">
        <v>421207000013</v>
      </c>
      <c r="B769" t="s">
        <v>46</v>
      </c>
      <c r="C769" t="s">
        <v>39</v>
      </c>
      <c r="D769" t="s">
        <v>369</v>
      </c>
      <c r="E769">
        <v>57295</v>
      </c>
      <c r="F769">
        <v>20072016</v>
      </c>
      <c r="G769">
        <v>46457</v>
      </c>
      <c r="H769" t="s">
        <v>49</v>
      </c>
      <c r="I769" s="2">
        <v>152.91</v>
      </c>
      <c r="J769" s="2">
        <v>0</v>
      </c>
      <c r="K769" s="2">
        <v>446451.05</v>
      </c>
      <c r="L769" s="2">
        <v>152.91</v>
      </c>
    </row>
    <row r="770" spans="1:12" hidden="1" x14ac:dyDescent="0.35">
      <c r="A770" s="1">
        <v>421207000013</v>
      </c>
      <c r="B770" t="s">
        <v>46</v>
      </c>
      <c r="C770" t="s">
        <v>39</v>
      </c>
      <c r="D770" t="s">
        <v>369</v>
      </c>
      <c r="E770">
        <v>57295</v>
      </c>
      <c r="F770">
        <v>20072016</v>
      </c>
      <c r="G770">
        <v>46457</v>
      </c>
      <c r="H770" t="s">
        <v>49</v>
      </c>
      <c r="I770" s="2">
        <v>122.33</v>
      </c>
      <c r="J770" s="2">
        <v>0</v>
      </c>
      <c r="K770" s="2">
        <v>446573.38</v>
      </c>
      <c r="L770" s="2">
        <v>122.33</v>
      </c>
    </row>
    <row r="771" spans="1:12" hidden="1" x14ac:dyDescent="0.35">
      <c r="A771" s="1">
        <v>421207000013</v>
      </c>
      <c r="B771" t="s">
        <v>46</v>
      </c>
      <c r="C771" t="s">
        <v>39</v>
      </c>
      <c r="D771" t="s">
        <v>369</v>
      </c>
      <c r="E771">
        <v>57295</v>
      </c>
      <c r="F771">
        <v>20072016</v>
      </c>
      <c r="G771">
        <v>46457</v>
      </c>
      <c r="H771" t="s">
        <v>49</v>
      </c>
      <c r="I771" s="2">
        <v>23.47</v>
      </c>
      <c r="J771" s="2">
        <v>0</v>
      </c>
      <c r="K771" s="2">
        <v>446596.85</v>
      </c>
      <c r="L771" s="2">
        <v>23.47</v>
      </c>
    </row>
    <row r="772" spans="1:12" hidden="1" x14ac:dyDescent="0.35">
      <c r="A772" s="1">
        <v>421207000013</v>
      </c>
      <c r="B772" t="s">
        <v>46</v>
      </c>
      <c r="C772" t="s">
        <v>39</v>
      </c>
      <c r="D772" t="s">
        <v>369</v>
      </c>
      <c r="E772">
        <v>57295</v>
      </c>
      <c r="F772">
        <v>20072016</v>
      </c>
      <c r="G772">
        <v>46457</v>
      </c>
      <c r="H772" t="s">
        <v>49</v>
      </c>
      <c r="I772" s="2">
        <v>15.65</v>
      </c>
      <c r="J772" s="2">
        <v>0</v>
      </c>
      <c r="K772" s="2">
        <v>446612.5</v>
      </c>
      <c r="L772" s="2">
        <v>15.65</v>
      </c>
    </row>
    <row r="773" spans="1:12" hidden="1" x14ac:dyDescent="0.35">
      <c r="A773" s="1">
        <v>421207000013</v>
      </c>
      <c r="B773" t="s">
        <v>46</v>
      </c>
      <c r="C773" t="s">
        <v>39</v>
      </c>
      <c r="D773" t="s">
        <v>369</v>
      </c>
      <c r="E773">
        <v>57295</v>
      </c>
      <c r="F773">
        <v>20072016</v>
      </c>
      <c r="G773">
        <v>46457</v>
      </c>
      <c r="H773" t="s">
        <v>49</v>
      </c>
      <c r="I773" s="2">
        <v>7.82</v>
      </c>
      <c r="J773" s="2">
        <v>0</v>
      </c>
      <c r="K773" s="2">
        <v>446620.32</v>
      </c>
      <c r="L773" s="2">
        <v>7.82</v>
      </c>
    </row>
    <row r="774" spans="1:12" hidden="1" x14ac:dyDescent="0.35">
      <c r="A774" s="1">
        <v>421207000013</v>
      </c>
      <c r="B774" t="s">
        <v>46</v>
      </c>
      <c r="C774" t="s">
        <v>39</v>
      </c>
      <c r="D774" t="s">
        <v>369</v>
      </c>
      <c r="E774">
        <v>57295</v>
      </c>
      <c r="F774">
        <v>20072016</v>
      </c>
      <c r="G774">
        <v>46457</v>
      </c>
      <c r="H774" t="s">
        <v>49</v>
      </c>
      <c r="I774" s="2">
        <v>7.82</v>
      </c>
      <c r="J774" s="2">
        <v>0</v>
      </c>
      <c r="K774" s="2">
        <v>446628.14</v>
      </c>
      <c r="L774" s="2">
        <v>7.82</v>
      </c>
    </row>
    <row r="775" spans="1:12" hidden="1" x14ac:dyDescent="0.35">
      <c r="A775" s="1">
        <v>421207000013</v>
      </c>
      <c r="B775" t="s">
        <v>46</v>
      </c>
      <c r="C775" t="s">
        <v>39</v>
      </c>
      <c r="D775" t="s">
        <v>369</v>
      </c>
      <c r="E775">
        <v>57295</v>
      </c>
      <c r="F775">
        <v>20072016</v>
      </c>
      <c r="G775">
        <v>46457</v>
      </c>
      <c r="H775" t="s">
        <v>49</v>
      </c>
      <c r="I775" s="2">
        <v>7.82</v>
      </c>
      <c r="J775" s="2">
        <v>0</v>
      </c>
      <c r="K775" s="2">
        <v>446635.96</v>
      </c>
      <c r="L775" s="2">
        <v>7.82</v>
      </c>
    </row>
    <row r="776" spans="1:12" hidden="1" x14ac:dyDescent="0.35">
      <c r="A776" s="1">
        <v>421207000013</v>
      </c>
      <c r="B776" t="s">
        <v>46</v>
      </c>
      <c r="C776" t="s">
        <v>39</v>
      </c>
      <c r="D776" t="s">
        <v>369</v>
      </c>
      <c r="E776">
        <v>57295</v>
      </c>
      <c r="F776">
        <v>20072016</v>
      </c>
      <c r="G776">
        <v>46457</v>
      </c>
      <c r="H776" t="s">
        <v>49</v>
      </c>
      <c r="I776" s="2">
        <v>7.82</v>
      </c>
      <c r="J776" s="2">
        <v>0</v>
      </c>
      <c r="K776" s="2">
        <v>446643.78</v>
      </c>
      <c r="L776" s="2">
        <v>7.82</v>
      </c>
    </row>
    <row r="777" spans="1:12" hidden="1" x14ac:dyDescent="0.35">
      <c r="A777" s="1">
        <v>421207000013</v>
      </c>
      <c r="B777" t="s">
        <v>46</v>
      </c>
      <c r="C777" t="s">
        <v>39</v>
      </c>
      <c r="D777" t="s">
        <v>369</v>
      </c>
      <c r="E777">
        <v>57295</v>
      </c>
      <c r="F777">
        <v>20072016</v>
      </c>
      <c r="G777">
        <v>46457</v>
      </c>
      <c r="H777" t="s">
        <v>49</v>
      </c>
      <c r="I777" s="2">
        <v>31.29</v>
      </c>
      <c r="J777" s="2">
        <v>0</v>
      </c>
      <c r="K777" s="2">
        <v>446675.07</v>
      </c>
      <c r="L777" s="2">
        <v>31.29</v>
      </c>
    </row>
    <row r="778" spans="1:12" hidden="1" x14ac:dyDescent="0.35">
      <c r="A778" s="1">
        <v>421207000013</v>
      </c>
      <c r="B778" t="s">
        <v>46</v>
      </c>
      <c r="C778" t="s">
        <v>39</v>
      </c>
      <c r="D778" t="s">
        <v>369</v>
      </c>
      <c r="E778">
        <v>57295</v>
      </c>
      <c r="F778">
        <v>20072016</v>
      </c>
      <c r="G778">
        <v>46457</v>
      </c>
      <c r="H778" t="s">
        <v>49</v>
      </c>
      <c r="I778" s="2">
        <v>15.65</v>
      </c>
      <c r="J778" s="2">
        <v>0</v>
      </c>
      <c r="K778" s="2">
        <v>446690.72</v>
      </c>
      <c r="L778" s="2">
        <v>15.65</v>
      </c>
    </row>
    <row r="779" spans="1:12" hidden="1" x14ac:dyDescent="0.35">
      <c r="A779" s="1">
        <v>421207000013</v>
      </c>
      <c r="B779" t="s">
        <v>46</v>
      </c>
      <c r="C779" t="s">
        <v>39</v>
      </c>
      <c r="D779" t="s">
        <v>369</v>
      </c>
      <c r="E779">
        <v>57295</v>
      </c>
      <c r="F779">
        <v>20072016</v>
      </c>
      <c r="G779">
        <v>46457</v>
      </c>
      <c r="H779" t="s">
        <v>49</v>
      </c>
      <c r="I779" s="2">
        <v>23.47</v>
      </c>
      <c r="J779" s="2">
        <v>0</v>
      </c>
      <c r="K779" s="2">
        <v>446714.19</v>
      </c>
      <c r="L779" s="2">
        <v>23.47</v>
      </c>
    </row>
    <row r="780" spans="1:12" hidden="1" x14ac:dyDescent="0.35">
      <c r="A780" s="1">
        <v>421207000013</v>
      </c>
      <c r="B780" t="s">
        <v>46</v>
      </c>
      <c r="C780" t="s">
        <v>39</v>
      </c>
      <c r="D780" t="s">
        <v>369</v>
      </c>
      <c r="E780">
        <v>57295</v>
      </c>
      <c r="F780">
        <v>20072016</v>
      </c>
      <c r="G780">
        <v>46457</v>
      </c>
      <c r="H780" t="s">
        <v>49</v>
      </c>
      <c r="I780" s="2">
        <v>15.65</v>
      </c>
      <c r="J780" s="2">
        <v>0</v>
      </c>
      <c r="K780" s="2">
        <v>446729.84</v>
      </c>
      <c r="L780" s="2">
        <v>15.65</v>
      </c>
    </row>
    <row r="781" spans="1:12" hidden="1" x14ac:dyDescent="0.35">
      <c r="A781" s="1">
        <v>421207000013</v>
      </c>
      <c r="B781" t="s">
        <v>46</v>
      </c>
      <c r="C781" t="s">
        <v>39</v>
      </c>
      <c r="D781" t="s">
        <v>369</v>
      </c>
      <c r="E781">
        <v>57295</v>
      </c>
      <c r="F781">
        <v>20072016</v>
      </c>
      <c r="G781">
        <v>46457</v>
      </c>
      <c r="H781" t="s">
        <v>49</v>
      </c>
      <c r="I781" s="2">
        <v>46.95</v>
      </c>
      <c r="J781" s="2">
        <v>0</v>
      </c>
      <c r="K781" s="2">
        <v>446776.79</v>
      </c>
      <c r="L781" s="2">
        <v>46.95</v>
      </c>
    </row>
    <row r="782" spans="1:12" hidden="1" x14ac:dyDescent="0.35">
      <c r="A782" s="1">
        <v>421207000013</v>
      </c>
      <c r="B782" t="s">
        <v>46</v>
      </c>
      <c r="C782" t="s">
        <v>39</v>
      </c>
      <c r="D782" t="s">
        <v>369</v>
      </c>
      <c r="E782">
        <v>57295</v>
      </c>
      <c r="F782">
        <v>20072016</v>
      </c>
      <c r="G782">
        <v>46457</v>
      </c>
      <c r="H782" t="s">
        <v>49</v>
      </c>
      <c r="I782" s="2">
        <v>7.82</v>
      </c>
      <c r="J782" s="2">
        <v>0</v>
      </c>
      <c r="K782" s="2">
        <v>446784.61</v>
      </c>
      <c r="L782" s="2">
        <v>7.82</v>
      </c>
    </row>
    <row r="783" spans="1:12" hidden="1" x14ac:dyDescent="0.35">
      <c r="A783" s="1">
        <v>421207000013</v>
      </c>
      <c r="B783" t="s">
        <v>46</v>
      </c>
      <c r="C783" t="s">
        <v>39</v>
      </c>
      <c r="D783" t="s">
        <v>369</v>
      </c>
      <c r="E783">
        <v>57295</v>
      </c>
      <c r="F783">
        <v>20072016</v>
      </c>
      <c r="G783">
        <v>46457</v>
      </c>
      <c r="H783" t="s">
        <v>49</v>
      </c>
      <c r="I783" s="2">
        <v>39.119999999999997</v>
      </c>
      <c r="J783" s="2">
        <v>0</v>
      </c>
      <c r="K783" s="2">
        <v>446823.73</v>
      </c>
      <c r="L783" s="2">
        <v>39.119999999999997</v>
      </c>
    </row>
    <row r="784" spans="1:12" hidden="1" x14ac:dyDescent="0.35">
      <c r="A784" s="1">
        <v>421207000013</v>
      </c>
      <c r="B784" t="s">
        <v>46</v>
      </c>
      <c r="C784" t="s">
        <v>39</v>
      </c>
      <c r="D784" t="s">
        <v>369</v>
      </c>
      <c r="E784">
        <v>57295</v>
      </c>
      <c r="F784">
        <v>20072016</v>
      </c>
      <c r="G784">
        <v>46457</v>
      </c>
      <c r="H784" t="s">
        <v>49</v>
      </c>
      <c r="I784" s="2">
        <v>7.82</v>
      </c>
      <c r="J784" s="2">
        <v>0</v>
      </c>
      <c r="K784" s="2">
        <v>446831.55</v>
      </c>
      <c r="L784" s="2">
        <v>7.82</v>
      </c>
    </row>
    <row r="785" spans="1:12" hidden="1" x14ac:dyDescent="0.35">
      <c r="A785" s="1">
        <v>421207000013</v>
      </c>
      <c r="B785" t="s">
        <v>46</v>
      </c>
      <c r="C785" t="s">
        <v>39</v>
      </c>
      <c r="D785" t="s">
        <v>369</v>
      </c>
      <c r="E785">
        <v>57295</v>
      </c>
      <c r="F785">
        <v>20072016</v>
      </c>
      <c r="G785">
        <v>46457</v>
      </c>
      <c r="H785" t="s">
        <v>49</v>
      </c>
      <c r="I785" s="2">
        <v>39.119999999999997</v>
      </c>
      <c r="J785" s="2">
        <v>0</v>
      </c>
      <c r="K785" s="2">
        <v>446870.67</v>
      </c>
      <c r="L785" s="2">
        <v>39.119999999999997</v>
      </c>
    </row>
    <row r="786" spans="1:12" hidden="1" x14ac:dyDescent="0.35">
      <c r="A786" s="1">
        <v>421207000013</v>
      </c>
      <c r="B786" t="s">
        <v>46</v>
      </c>
      <c r="C786" t="s">
        <v>39</v>
      </c>
      <c r="D786" t="s">
        <v>369</v>
      </c>
      <c r="E786">
        <v>57295</v>
      </c>
      <c r="F786">
        <v>20072016</v>
      </c>
      <c r="G786">
        <v>46457</v>
      </c>
      <c r="H786" t="s">
        <v>49</v>
      </c>
      <c r="I786" s="2">
        <v>31.29</v>
      </c>
      <c r="J786" s="2">
        <v>0</v>
      </c>
      <c r="K786" s="2">
        <v>446901.96</v>
      </c>
      <c r="L786" s="2">
        <v>31.29</v>
      </c>
    </row>
    <row r="787" spans="1:12" hidden="1" x14ac:dyDescent="0.35">
      <c r="A787" s="1">
        <v>421207000013</v>
      </c>
      <c r="B787" t="s">
        <v>46</v>
      </c>
      <c r="C787" t="s">
        <v>39</v>
      </c>
      <c r="D787" t="s">
        <v>369</v>
      </c>
      <c r="E787">
        <v>57295</v>
      </c>
      <c r="F787">
        <v>20072016</v>
      </c>
      <c r="G787">
        <v>46457</v>
      </c>
      <c r="H787" t="s">
        <v>49</v>
      </c>
      <c r="I787" s="2">
        <v>7.8</v>
      </c>
      <c r="J787" s="2">
        <v>0</v>
      </c>
      <c r="K787" s="2">
        <v>446909.76</v>
      </c>
      <c r="L787" s="2">
        <v>7.8</v>
      </c>
    </row>
    <row r="788" spans="1:12" hidden="1" x14ac:dyDescent="0.35">
      <c r="A788" s="1">
        <v>421207000013</v>
      </c>
      <c r="B788" t="s">
        <v>46</v>
      </c>
      <c r="C788" t="s">
        <v>39</v>
      </c>
      <c r="D788" t="s">
        <v>369</v>
      </c>
      <c r="E788">
        <v>57295</v>
      </c>
      <c r="F788">
        <v>20072016</v>
      </c>
      <c r="G788">
        <v>46457</v>
      </c>
      <c r="H788" t="s">
        <v>49</v>
      </c>
      <c r="I788" s="2">
        <v>5461.14</v>
      </c>
      <c r="J788" s="2">
        <v>0</v>
      </c>
      <c r="K788" s="2">
        <v>452370.9</v>
      </c>
      <c r="L788" s="2">
        <v>5461.14</v>
      </c>
    </row>
    <row r="789" spans="1:12" hidden="1" x14ac:dyDescent="0.35">
      <c r="A789" s="1">
        <v>421207000013</v>
      </c>
      <c r="B789" t="s">
        <v>46</v>
      </c>
      <c r="C789" t="s">
        <v>39</v>
      </c>
      <c r="D789" t="s">
        <v>369</v>
      </c>
      <c r="E789">
        <v>57295</v>
      </c>
      <c r="F789">
        <v>20072016</v>
      </c>
      <c r="G789">
        <v>46457</v>
      </c>
      <c r="H789" t="s">
        <v>49</v>
      </c>
      <c r="I789" s="2">
        <v>2164.89</v>
      </c>
      <c r="J789" s="2">
        <v>0</v>
      </c>
      <c r="K789" s="2">
        <v>454535.79</v>
      </c>
      <c r="L789" s="2">
        <v>2164.89</v>
      </c>
    </row>
    <row r="790" spans="1:12" hidden="1" x14ac:dyDescent="0.35">
      <c r="A790" s="1">
        <v>421207000013</v>
      </c>
      <c r="B790" t="s">
        <v>46</v>
      </c>
      <c r="C790" t="s">
        <v>39</v>
      </c>
      <c r="D790" t="s">
        <v>369</v>
      </c>
      <c r="E790">
        <v>57295</v>
      </c>
      <c r="F790">
        <v>20072016</v>
      </c>
      <c r="G790">
        <v>46457</v>
      </c>
      <c r="H790" t="s">
        <v>49</v>
      </c>
      <c r="I790" s="2">
        <v>1842.84</v>
      </c>
      <c r="J790" s="2">
        <v>0</v>
      </c>
      <c r="K790" s="2">
        <v>456378.63</v>
      </c>
      <c r="L790" s="2">
        <v>1842.84</v>
      </c>
    </row>
    <row r="791" spans="1:12" hidden="1" x14ac:dyDescent="0.35">
      <c r="A791" s="1">
        <v>421207000013</v>
      </c>
      <c r="B791" t="s">
        <v>46</v>
      </c>
      <c r="C791" t="s">
        <v>39</v>
      </c>
      <c r="D791" t="s">
        <v>369</v>
      </c>
      <c r="E791">
        <v>57295</v>
      </c>
      <c r="F791">
        <v>20072016</v>
      </c>
      <c r="G791">
        <v>46457</v>
      </c>
      <c r="H791" t="s">
        <v>49</v>
      </c>
      <c r="I791" s="2">
        <v>585.67999999999995</v>
      </c>
      <c r="J791" s="2">
        <v>0</v>
      </c>
      <c r="K791" s="2">
        <v>456964.31</v>
      </c>
      <c r="L791" s="2">
        <v>585.67999999999995</v>
      </c>
    </row>
    <row r="792" spans="1:12" hidden="1" x14ac:dyDescent="0.35">
      <c r="A792" s="1">
        <v>421207000013</v>
      </c>
      <c r="B792" t="s">
        <v>46</v>
      </c>
      <c r="C792" t="s">
        <v>39</v>
      </c>
      <c r="D792" t="s">
        <v>369</v>
      </c>
      <c r="E792">
        <v>57295</v>
      </c>
      <c r="F792">
        <v>20072016</v>
      </c>
      <c r="G792">
        <v>46457</v>
      </c>
      <c r="H792" t="s">
        <v>49</v>
      </c>
      <c r="I792" s="2">
        <v>184.95</v>
      </c>
      <c r="J792" s="2">
        <v>0</v>
      </c>
      <c r="K792" s="2">
        <v>457149.26</v>
      </c>
      <c r="L792" s="2">
        <v>184.95</v>
      </c>
    </row>
    <row r="793" spans="1:12" hidden="1" x14ac:dyDescent="0.35">
      <c r="A793" s="1">
        <v>421207000013</v>
      </c>
      <c r="B793" t="s">
        <v>46</v>
      </c>
      <c r="C793" t="s">
        <v>39</v>
      </c>
      <c r="D793" t="s">
        <v>370</v>
      </c>
      <c r="E793">
        <v>57606</v>
      </c>
      <c r="F793">
        <v>21072016</v>
      </c>
      <c r="G793">
        <v>46533</v>
      </c>
      <c r="H793" t="s">
        <v>81</v>
      </c>
      <c r="I793" s="2">
        <v>2730.57</v>
      </c>
      <c r="J793" s="2">
        <v>0</v>
      </c>
      <c r="K793" s="2">
        <v>459879.83</v>
      </c>
      <c r="L793" s="2">
        <v>2730.57</v>
      </c>
    </row>
    <row r="794" spans="1:12" hidden="1" x14ac:dyDescent="0.35">
      <c r="A794" s="1">
        <v>421207000013</v>
      </c>
      <c r="B794" t="s">
        <v>46</v>
      </c>
      <c r="C794" t="s">
        <v>39</v>
      </c>
      <c r="D794" t="s">
        <v>371</v>
      </c>
      <c r="E794">
        <v>57606</v>
      </c>
      <c r="F794">
        <v>21072016</v>
      </c>
      <c r="G794">
        <v>46533</v>
      </c>
      <c r="H794" t="s">
        <v>210</v>
      </c>
      <c r="I794" s="2">
        <v>2730.57</v>
      </c>
      <c r="J794" s="2">
        <v>0</v>
      </c>
      <c r="K794" s="2">
        <v>462610.4</v>
      </c>
      <c r="L794" s="2">
        <v>2730.57</v>
      </c>
    </row>
    <row r="795" spans="1:12" hidden="1" x14ac:dyDescent="0.35">
      <c r="A795" s="1">
        <v>421207000013</v>
      </c>
      <c r="B795" t="s">
        <v>46</v>
      </c>
      <c r="C795" t="s">
        <v>39</v>
      </c>
      <c r="D795" t="s">
        <v>372</v>
      </c>
      <c r="E795">
        <v>57606</v>
      </c>
      <c r="F795">
        <v>21072016</v>
      </c>
      <c r="G795">
        <v>46533</v>
      </c>
      <c r="H795" t="s">
        <v>77</v>
      </c>
      <c r="I795" s="2">
        <v>4398.9799999999996</v>
      </c>
      <c r="J795" s="2">
        <v>0</v>
      </c>
      <c r="K795" s="2">
        <v>467009.38</v>
      </c>
      <c r="L795" s="2">
        <v>4398.9799999999996</v>
      </c>
    </row>
    <row r="796" spans="1:12" hidden="1" x14ac:dyDescent="0.35">
      <c r="A796" s="1">
        <v>421207000013</v>
      </c>
      <c r="B796" t="s">
        <v>46</v>
      </c>
      <c r="C796" t="s">
        <v>39</v>
      </c>
      <c r="D796" t="s">
        <v>373</v>
      </c>
      <c r="E796">
        <v>57606</v>
      </c>
      <c r="F796">
        <v>21072016</v>
      </c>
      <c r="G796">
        <v>46533</v>
      </c>
      <c r="H796" t="s">
        <v>75</v>
      </c>
      <c r="I796" s="2">
        <v>2591.9</v>
      </c>
      <c r="J796" s="2">
        <v>0</v>
      </c>
      <c r="K796" s="2">
        <v>469601.28000000003</v>
      </c>
      <c r="L796" s="2">
        <v>2591.9</v>
      </c>
    </row>
    <row r="797" spans="1:12" hidden="1" x14ac:dyDescent="0.35">
      <c r="A797" s="1">
        <v>421207000013</v>
      </c>
      <c r="B797" t="s">
        <v>46</v>
      </c>
      <c r="C797" t="s">
        <v>39</v>
      </c>
      <c r="D797" t="s">
        <v>374</v>
      </c>
      <c r="E797">
        <v>57606</v>
      </c>
      <c r="F797">
        <v>21072016</v>
      </c>
      <c r="G797">
        <v>46533</v>
      </c>
      <c r="H797" t="s">
        <v>71</v>
      </c>
      <c r="I797" s="2">
        <v>2722.3</v>
      </c>
      <c r="J797" s="2">
        <v>0</v>
      </c>
      <c r="K797" s="2">
        <v>472323.58</v>
      </c>
      <c r="L797" s="2">
        <v>2722.3</v>
      </c>
    </row>
    <row r="798" spans="1:12" hidden="1" x14ac:dyDescent="0.35">
      <c r="A798" s="1">
        <v>421207000013</v>
      </c>
      <c r="B798" t="s">
        <v>46</v>
      </c>
      <c r="C798" t="s">
        <v>39</v>
      </c>
      <c r="D798" t="s">
        <v>375</v>
      </c>
      <c r="E798">
        <v>57606</v>
      </c>
      <c r="F798">
        <v>21072016</v>
      </c>
      <c r="G798">
        <v>46533</v>
      </c>
      <c r="H798" t="s">
        <v>73</v>
      </c>
      <c r="I798" s="2">
        <v>1361.15</v>
      </c>
      <c r="J798" s="2">
        <v>0</v>
      </c>
      <c r="K798" s="2">
        <v>473684.73</v>
      </c>
      <c r="L798" s="2">
        <v>1361.15</v>
      </c>
    </row>
    <row r="799" spans="1:12" hidden="1" x14ac:dyDescent="0.35">
      <c r="A799" s="1">
        <v>421207000013</v>
      </c>
      <c r="B799" t="s">
        <v>46</v>
      </c>
      <c r="C799" t="s">
        <v>39</v>
      </c>
      <c r="D799" t="s">
        <v>376</v>
      </c>
      <c r="E799">
        <v>57606</v>
      </c>
      <c r="F799">
        <v>21072016</v>
      </c>
      <c r="G799">
        <v>46533</v>
      </c>
      <c r="H799" t="s">
        <v>67</v>
      </c>
      <c r="I799" s="2">
        <v>3811.68</v>
      </c>
      <c r="J799" s="2">
        <v>0</v>
      </c>
      <c r="K799" s="2">
        <v>477496.41</v>
      </c>
      <c r="L799" s="2">
        <v>3811.68</v>
      </c>
    </row>
    <row r="800" spans="1:12" hidden="1" x14ac:dyDescent="0.35">
      <c r="A800" s="1">
        <v>421207000013</v>
      </c>
      <c r="B800" t="s">
        <v>46</v>
      </c>
      <c r="C800" t="s">
        <v>39</v>
      </c>
      <c r="D800" t="s">
        <v>377</v>
      </c>
      <c r="E800">
        <v>57606</v>
      </c>
      <c r="F800">
        <v>21072016</v>
      </c>
      <c r="G800">
        <v>46533</v>
      </c>
      <c r="H800" t="s">
        <v>57</v>
      </c>
      <c r="I800" s="2">
        <v>2541.12</v>
      </c>
      <c r="J800" s="2">
        <v>0</v>
      </c>
      <c r="K800" s="2">
        <v>480037.53</v>
      </c>
      <c r="L800" s="2">
        <v>2541.12</v>
      </c>
    </row>
    <row r="801" spans="1:12" hidden="1" x14ac:dyDescent="0.35">
      <c r="A801" s="1">
        <v>421207000013</v>
      </c>
      <c r="B801" t="s">
        <v>46</v>
      </c>
      <c r="C801" t="s">
        <v>39</v>
      </c>
      <c r="D801" t="s">
        <v>378</v>
      </c>
      <c r="E801">
        <v>57606</v>
      </c>
      <c r="F801">
        <v>21072016</v>
      </c>
      <c r="G801">
        <v>46533</v>
      </c>
      <c r="H801" t="s">
        <v>61</v>
      </c>
      <c r="I801" s="2">
        <v>2541.12</v>
      </c>
      <c r="J801" s="2">
        <v>0</v>
      </c>
      <c r="K801" s="2">
        <v>482578.65</v>
      </c>
      <c r="L801" s="2">
        <v>2541.12</v>
      </c>
    </row>
    <row r="802" spans="1:12" hidden="1" x14ac:dyDescent="0.35">
      <c r="A802" s="1">
        <v>421207000013</v>
      </c>
      <c r="B802" t="s">
        <v>46</v>
      </c>
      <c r="C802" t="s">
        <v>39</v>
      </c>
      <c r="D802" t="s">
        <v>379</v>
      </c>
      <c r="E802">
        <v>57606</v>
      </c>
      <c r="F802">
        <v>21072016</v>
      </c>
      <c r="G802">
        <v>46533</v>
      </c>
      <c r="H802" t="s">
        <v>65</v>
      </c>
      <c r="I802" s="2">
        <v>2541.12</v>
      </c>
      <c r="J802" s="2">
        <v>0</v>
      </c>
      <c r="K802" s="2">
        <v>485119.77</v>
      </c>
      <c r="L802" s="2">
        <v>2541.12</v>
      </c>
    </row>
    <row r="803" spans="1:12" hidden="1" x14ac:dyDescent="0.35">
      <c r="A803" s="1">
        <v>421207000013</v>
      </c>
      <c r="B803" t="s">
        <v>46</v>
      </c>
      <c r="C803" t="s">
        <v>39</v>
      </c>
      <c r="D803" t="s">
        <v>380</v>
      </c>
      <c r="E803">
        <v>57606</v>
      </c>
      <c r="F803">
        <v>21072016</v>
      </c>
      <c r="G803">
        <v>46533</v>
      </c>
      <c r="H803" t="s">
        <v>69</v>
      </c>
      <c r="I803" s="2">
        <v>1270.56</v>
      </c>
      <c r="J803" s="2">
        <v>0</v>
      </c>
      <c r="K803" s="2">
        <v>486390.33</v>
      </c>
      <c r="L803" s="2">
        <v>1270.56</v>
      </c>
    </row>
    <row r="804" spans="1:12" hidden="1" x14ac:dyDescent="0.35">
      <c r="A804" s="1">
        <v>421207000013</v>
      </c>
      <c r="B804" t="s">
        <v>46</v>
      </c>
      <c r="C804" t="s">
        <v>39</v>
      </c>
      <c r="D804" t="s">
        <v>381</v>
      </c>
      <c r="E804">
        <v>57606</v>
      </c>
      <c r="F804">
        <v>21072016</v>
      </c>
      <c r="G804">
        <v>46533</v>
      </c>
      <c r="H804" t="s">
        <v>59</v>
      </c>
      <c r="I804" s="2">
        <v>2541.12</v>
      </c>
      <c r="J804" s="2">
        <v>0</v>
      </c>
      <c r="K804" s="2">
        <v>488931.45</v>
      </c>
      <c r="L804" s="2">
        <v>2541.12</v>
      </c>
    </row>
    <row r="805" spans="1:12" hidden="1" x14ac:dyDescent="0.35">
      <c r="A805" s="1">
        <v>421207000013</v>
      </c>
      <c r="B805" t="s">
        <v>46</v>
      </c>
      <c r="C805" t="s">
        <v>39</v>
      </c>
      <c r="D805" t="s">
        <v>382</v>
      </c>
      <c r="E805">
        <v>57606</v>
      </c>
      <c r="F805">
        <v>21072016</v>
      </c>
      <c r="G805">
        <v>46533</v>
      </c>
      <c r="H805" t="s">
        <v>63</v>
      </c>
      <c r="I805" s="2">
        <v>2541.12</v>
      </c>
      <c r="J805" s="2">
        <v>0</v>
      </c>
      <c r="K805" s="2">
        <v>491472.57</v>
      </c>
      <c r="L805" s="2">
        <v>2541.12</v>
      </c>
    </row>
    <row r="806" spans="1:12" hidden="1" x14ac:dyDescent="0.35">
      <c r="A806" s="1">
        <v>421207000013</v>
      </c>
      <c r="B806" t="s">
        <v>46</v>
      </c>
      <c r="C806" t="s">
        <v>39</v>
      </c>
      <c r="D806" t="s">
        <v>383</v>
      </c>
      <c r="E806">
        <v>57606</v>
      </c>
      <c r="F806">
        <v>21072016</v>
      </c>
      <c r="G806">
        <v>46533</v>
      </c>
      <c r="H806" t="s">
        <v>53</v>
      </c>
      <c r="I806" s="2">
        <v>1270.56</v>
      </c>
      <c r="J806" s="2">
        <v>0</v>
      </c>
      <c r="K806" s="2">
        <v>492743.13</v>
      </c>
      <c r="L806" s="2">
        <v>1270.56</v>
      </c>
    </row>
    <row r="807" spans="1:12" hidden="1" x14ac:dyDescent="0.35">
      <c r="A807" s="1">
        <v>421207000013</v>
      </c>
      <c r="B807" t="s">
        <v>46</v>
      </c>
      <c r="C807" t="s">
        <v>39</v>
      </c>
      <c r="D807" t="s">
        <v>384</v>
      </c>
      <c r="E807">
        <v>57606</v>
      </c>
      <c r="F807">
        <v>21072016</v>
      </c>
      <c r="G807">
        <v>46533</v>
      </c>
      <c r="H807" t="s">
        <v>51</v>
      </c>
      <c r="I807" s="2">
        <v>3811.68</v>
      </c>
      <c r="J807" s="2">
        <v>0</v>
      </c>
      <c r="K807" s="2">
        <v>496554.81</v>
      </c>
      <c r="L807" s="2">
        <v>3811.68</v>
      </c>
    </row>
    <row r="808" spans="1:12" hidden="1" x14ac:dyDescent="0.35">
      <c r="A808" s="1">
        <v>421207000013</v>
      </c>
      <c r="B808" t="s">
        <v>46</v>
      </c>
      <c r="C808" t="s">
        <v>39</v>
      </c>
      <c r="D808" t="s">
        <v>385</v>
      </c>
      <c r="E808">
        <v>57606</v>
      </c>
      <c r="F808">
        <v>21072016</v>
      </c>
      <c r="G808">
        <v>46533</v>
      </c>
      <c r="H808" t="s">
        <v>55</v>
      </c>
      <c r="I808" s="2">
        <v>2541.12</v>
      </c>
      <c r="J808" s="2">
        <v>0</v>
      </c>
      <c r="K808" s="2">
        <v>499095.93</v>
      </c>
      <c r="L808" s="2">
        <v>2541.12</v>
      </c>
    </row>
    <row r="809" spans="1:12" hidden="1" x14ac:dyDescent="0.35">
      <c r="A809" s="1">
        <v>421207000013</v>
      </c>
      <c r="B809" t="s">
        <v>46</v>
      </c>
      <c r="C809" t="s">
        <v>39</v>
      </c>
      <c r="D809" t="s">
        <v>386</v>
      </c>
      <c r="E809">
        <v>57606</v>
      </c>
      <c r="F809">
        <v>21072016</v>
      </c>
      <c r="G809">
        <v>46533</v>
      </c>
      <c r="H809" t="s">
        <v>53</v>
      </c>
      <c r="I809" s="2">
        <v>5082.24</v>
      </c>
      <c r="J809" s="2">
        <v>0</v>
      </c>
      <c r="K809" s="2">
        <v>504178.17</v>
      </c>
      <c r="L809" s="2">
        <v>5082.24</v>
      </c>
    </row>
    <row r="810" spans="1:12" hidden="1" x14ac:dyDescent="0.35">
      <c r="A810" s="1">
        <v>421207000013</v>
      </c>
      <c r="B810" t="s">
        <v>46</v>
      </c>
      <c r="C810" t="s">
        <v>39</v>
      </c>
      <c r="D810" t="s">
        <v>387</v>
      </c>
      <c r="E810">
        <v>59915</v>
      </c>
      <c r="F810">
        <v>28072016</v>
      </c>
      <c r="G810">
        <v>48395</v>
      </c>
      <c r="H810" t="s">
        <v>388</v>
      </c>
      <c r="I810" s="2">
        <v>123.24</v>
      </c>
      <c r="J810" s="2">
        <v>0</v>
      </c>
      <c r="K810" s="2">
        <v>504301.41</v>
      </c>
      <c r="L810" s="2">
        <v>123.24</v>
      </c>
    </row>
    <row r="811" spans="1:12" hidden="1" x14ac:dyDescent="0.35">
      <c r="A811" s="1">
        <v>421207000013</v>
      </c>
      <c r="B811" t="s">
        <v>46</v>
      </c>
      <c r="C811" t="s">
        <v>39</v>
      </c>
      <c r="D811" t="s">
        <v>387</v>
      </c>
      <c r="E811">
        <v>59915</v>
      </c>
      <c r="F811">
        <v>28072016</v>
      </c>
      <c r="G811">
        <v>48395</v>
      </c>
      <c r="H811" t="s">
        <v>388</v>
      </c>
      <c r="I811" s="2">
        <v>83.35</v>
      </c>
      <c r="J811" s="2">
        <v>0</v>
      </c>
      <c r="K811" s="2">
        <v>504384.76</v>
      </c>
      <c r="L811" s="2">
        <v>83.35</v>
      </c>
    </row>
    <row r="812" spans="1:12" hidden="1" x14ac:dyDescent="0.35">
      <c r="A812" s="1">
        <v>421207000013</v>
      </c>
      <c r="B812" t="s">
        <v>46</v>
      </c>
      <c r="C812" t="s">
        <v>39</v>
      </c>
      <c r="D812" t="s">
        <v>387</v>
      </c>
      <c r="E812">
        <v>59915</v>
      </c>
      <c r="F812">
        <v>28072016</v>
      </c>
      <c r="G812">
        <v>48395</v>
      </c>
      <c r="H812" t="s">
        <v>388</v>
      </c>
      <c r="I812" s="2">
        <v>83.35</v>
      </c>
      <c r="J812" s="2">
        <v>0</v>
      </c>
      <c r="K812" s="2">
        <v>504468.11</v>
      </c>
      <c r="L812" s="2">
        <v>83.35</v>
      </c>
    </row>
    <row r="813" spans="1:12" hidden="1" x14ac:dyDescent="0.35">
      <c r="A813" s="1">
        <v>421207000013</v>
      </c>
      <c r="B813" t="s">
        <v>46</v>
      </c>
      <c r="C813" t="s">
        <v>39</v>
      </c>
      <c r="D813" t="s">
        <v>387</v>
      </c>
      <c r="E813">
        <v>59915</v>
      </c>
      <c r="F813">
        <v>28072016</v>
      </c>
      <c r="G813">
        <v>48395</v>
      </c>
      <c r="H813" t="s">
        <v>388</v>
      </c>
      <c r="I813" s="2">
        <v>416.49</v>
      </c>
      <c r="J813" s="2">
        <v>0</v>
      </c>
      <c r="K813" s="2">
        <v>504884.6</v>
      </c>
      <c r="L813" s="2">
        <v>416.49</v>
      </c>
    </row>
    <row r="814" spans="1:12" hidden="1" x14ac:dyDescent="0.35">
      <c r="A814" s="1">
        <v>421207000013</v>
      </c>
      <c r="B814" t="s">
        <v>46</v>
      </c>
      <c r="C814" t="s">
        <v>39</v>
      </c>
      <c r="D814" t="s">
        <v>387</v>
      </c>
      <c r="E814">
        <v>59915</v>
      </c>
      <c r="F814">
        <v>28072016</v>
      </c>
      <c r="G814">
        <v>48395</v>
      </c>
      <c r="H814" t="s">
        <v>388</v>
      </c>
      <c r="I814" s="2">
        <v>208.37</v>
      </c>
      <c r="J814" s="2">
        <v>0</v>
      </c>
      <c r="K814" s="2">
        <v>505092.97</v>
      </c>
      <c r="L814" s="2">
        <v>208.37</v>
      </c>
    </row>
    <row r="815" spans="1:12" hidden="1" x14ac:dyDescent="0.35">
      <c r="A815" s="1">
        <v>421207000013</v>
      </c>
      <c r="B815" t="s">
        <v>46</v>
      </c>
      <c r="C815" t="s">
        <v>39</v>
      </c>
      <c r="D815" t="s">
        <v>387</v>
      </c>
      <c r="E815">
        <v>59915</v>
      </c>
      <c r="F815">
        <v>28072016</v>
      </c>
      <c r="G815">
        <v>48395</v>
      </c>
      <c r="H815" t="s">
        <v>388</v>
      </c>
      <c r="I815" s="2">
        <v>1626.32</v>
      </c>
      <c r="J815" s="2">
        <v>0</v>
      </c>
      <c r="K815" s="2">
        <v>506719.29</v>
      </c>
      <c r="L815" s="2">
        <v>1626.32</v>
      </c>
    </row>
    <row r="816" spans="1:12" hidden="1" x14ac:dyDescent="0.35">
      <c r="A816" s="1">
        <v>421207000013</v>
      </c>
      <c r="B816" t="s">
        <v>46</v>
      </c>
      <c r="C816" t="s">
        <v>39</v>
      </c>
      <c r="D816" t="s">
        <v>389</v>
      </c>
      <c r="E816">
        <v>59915</v>
      </c>
      <c r="F816">
        <v>28072016</v>
      </c>
      <c r="G816">
        <v>48395</v>
      </c>
      <c r="H816" t="s">
        <v>388</v>
      </c>
      <c r="I816" s="2">
        <v>863.98</v>
      </c>
      <c r="J816" s="2">
        <v>0</v>
      </c>
      <c r="K816" s="2">
        <v>507583.27</v>
      </c>
      <c r="L816" s="2">
        <v>863.98</v>
      </c>
    </row>
    <row r="817" spans="1:12" hidden="1" x14ac:dyDescent="0.35">
      <c r="A817" s="1">
        <v>421207000013</v>
      </c>
      <c r="B817" t="s">
        <v>46</v>
      </c>
      <c r="C817" t="s">
        <v>39</v>
      </c>
      <c r="D817" t="s">
        <v>389</v>
      </c>
      <c r="E817">
        <v>59915</v>
      </c>
      <c r="F817">
        <v>28072016</v>
      </c>
      <c r="G817">
        <v>48395</v>
      </c>
      <c r="H817" t="s">
        <v>388</v>
      </c>
      <c r="I817" s="2">
        <v>1677.14</v>
      </c>
      <c r="J817" s="2">
        <v>0</v>
      </c>
      <c r="K817" s="2">
        <v>509260.41</v>
      </c>
      <c r="L817" s="2">
        <v>1677.14</v>
      </c>
    </row>
    <row r="818" spans="1:12" hidden="1" x14ac:dyDescent="0.35">
      <c r="A818" s="1">
        <v>421207000013</v>
      </c>
      <c r="B818" t="s">
        <v>46</v>
      </c>
      <c r="C818" t="s">
        <v>39</v>
      </c>
      <c r="D818" t="s">
        <v>390</v>
      </c>
      <c r="E818">
        <v>59915</v>
      </c>
      <c r="F818">
        <v>28072016</v>
      </c>
      <c r="G818">
        <v>48395</v>
      </c>
      <c r="H818" t="s">
        <v>388</v>
      </c>
      <c r="I818" s="2">
        <v>2541.11</v>
      </c>
      <c r="J818" s="2">
        <v>0</v>
      </c>
      <c r="K818" s="2">
        <v>511801.52</v>
      </c>
      <c r="L818" s="2">
        <v>2541.11</v>
      </c>
    </row>
    <row r="819" spans="1:12" hidden="1" x14ac:dyDescent="0.35">
      <c r="A819" s="1">
        <v>421207000013</v>
      </c>
      <c r="B819" t="s">
        <v>46</v>
      </c>
      <c r="C819" t="s">
        <v>148</v>
      </c>
      <c r="D819" t="s">
        <v>391</v>
      </c>
      <c r="E819">
        <v>67762</v>
      </c>
      <c r="F819">
        <v>22082016</v>
      </c>
      <c r="G819">
        <v>54475</v>
      </c>
      <c r="H819" t="s">
        <v>69</v>
      </c>
      <c r="I819" s="2">
        <v>1270.56</v>
      </c>
      <c r="J819" s="2">
        <v>0</v>
      </c>
      <c r="K819" s="2">
        <v>513072.08</v>
      </c>
      <c r="L819" s="2">
        <v>1270.56</v>
      </c>
    </row>
    <row r="820" spans="1:12" hidden="1" x14ac:dyDescent="0.35">
      <c r="A820" s="1">
        <v>421207000013</v>
      </c>
      <c r="B820" t="s">
        <v>46</v>
      </c>
      <c r="C820" t="s">
        <v>148</v>
      </c>
      <c r="D820" t="s">
        <v>392</v>
      </c>
      <c r="E820">
        <v>67844</v>
      </c>
      <c r="F820">
        <v>22082016</v>
      </c>
      <c r="G820">
        <v>54478</v>
      </c>
      <c r="H820" t="s">
        <v>67</v>
      </c>
      <c r="I820" s="2">
        <v>3811.68</v>
      </c>
      <c r="J820" s="2">
        <v>0</v>
      </c>
      <c r="K820" s="2">
        <v>516883.76</v>
      </c>
      <c r="L820" s="2">
        <v>3811.68</v>
      </c>
    </row>
    <row r="821" spans="1:12" hidden="1" x14ac:dyDescent="0.35">
      <c r="A821" s="1">
        <v>421207000013</v>
      </c>
      <c r="B821" t="s">
        <v>46</v>
      </c>
      <c r="C821" t="s">
        <v>148</v>
      </c>
      <c r="D821" t="s">
        <v>393</v>
      </c>
      <c r="E821">
        <v>66000</v>
      </c>
      <c r="F821">
        <v>22082016</v>
      </c>
      <c r="G821">
        <v>54010</v>
      </c>
      <c r="H821" t="s">
        <v>394</v>
      </c>
      <c r="I821" s="2">
        <v>2541.11</v>
      </c>
      <c r="J821" s="2">
        <v>0</v>
      </c>
      <c r="K821" s="2">
        <v>519424.87</v>
      </c>
      <c r="L821" s="2">
        <v>2541.11</v>
      </c>
    </row>
    <row r="822" spans="1:12" hidden="1" x14ac:dyDescent="0.35">
      <c r="A822" s="1">
        <v>421207000013</v>
      </c>
      <c r="B822" t="s">
        <v>46</v>
      </c>
      <c r="C822" t="s">
        <v>148</v>
      </c>
      <c r="D822" t="s">
        <v>395</v>
      </c>
      <c r="E822">
        <v>66000</v>
      </c>
      <c r="F822">
        <v>22082016</v>
      </c>
      <c r="G822">
        <v>54010</v>
      </c>
      <c r="H822" t="s">
        <v>394</v>
      </c>
      <c r="I822" s="2">
        <v>1626.32</v>
      </c>
      <c r="J822" s="2">
        <v>0</v>
      </c>
      <c r="K822" s="2">
        <v>521051.19</v>
      </c>
      <c r="L822" s="2">
        <v>1626.32</v>
      </c>
    </row>
    <row r="823" spans="1:12" hidden="1" x14ac:dyDescent="0.35">
      <c r="A823" s="1">
        <v>421207000013</v>
      </c>
      <c r="B823" t="s">
        <v>46</v>
      </c>
      <c r="C823" t="s">
        <v>148</v>
      </c>
      <c r="D823" t="s">
        <v>395</v>
      </c>
      <c r="E823">
        <v>66000</v>
      </c>
      <c r="F823">
        <v>22082016</v>
      </c>
      <c r="G823">
        <v>54010</v>
      </c>
      <c r="H823" t="s">
        <v>394</v>
      </c>
      <c r="I823" s="2">
        <v>208.37</v>
      </c>
      <c r="J823" s="2">
        <v>0</v>
      </c>
      <c r="K823" s="2">
        <v>521259.56</v>
      </c>
      <c r="L823" s="2">
        <v>208.37</v>
      </c>
    </row>
    <row r="824" spans="1:12" hidden="1" x14ac:dyDescent="0.35">
      <c r="A824" s="1">
        <v>421207000013</v>
      </c>
      <c r="B824" t="s">
        <v>46</v>
      </c>
      <c r="C824" t="s">
        <v>148</v>
      </c>
      <c r="D824" t="s">
        <v>395</v>
      </c>
      <c r="E824">
        <v>66000</v>
      </c>
      <c r="F824">
        <v>22082016</v>
      </c>
      <c r="G824">
        <v>54010</v>
      </c>
      <c r="H824" t="s">
        <v>394</v>
      </c>
      <c r="I824" s="2">
        <v>416.49</v>
      </c>
      <c r="J824" s="2">
        <v>0</v>
      </c>
      <c r="K824" s="2">
        <v>521676.05</v>
      </c>
      <c r="L824" s="2">
        <v>416.49</v>
      </c>
    </row>
    <row r="825" spans="1:12" hidden="1" x14ac:dyDescent="0.35">
      <c r="A825" s="1">
        <v>421207000013</v>
      </c>
      <c r="B825" t="s">
        <v>46</v>
      </c>
      <c r="C825" t="s">
        <v>148</v>
      </c>
      <c r="D825" t="s">
        <v>395</v>
      </c>
      <c r="E825">
        <v>66000</v>
      </c>
      <c r="F825">
        <v>22082016</v>
      </c>
      <c r="G825">
        <v>54010</v>
      </c>
      <c r="H825" t="s">
        <v>394</v>
      </c>
      <c r="I825" s="2">
        <v>83.35</v>
      </c>
      <c r="J825" s="2">
        <v>0</v>
      </c>
      <c r="K825" s="2">
        <v>521759.4</v>
      </c>
      <c r="L825" s="2">
        <v>83.35</v>
      </c>
    </row>
    <row r="826" spans="1:12" hidden="1" x14ac:dyDescent="0.35">
      <c r="A826" s="1">
        <v>421207000013</v>
      </c>
      <c r="B826" t="s">
        <v>46</v>
      </c>
      <c r="C826" t="s">
        <v>148</v>
      </c>
      <c r="D826" t="s">
        <v>395</v>
      </c>
      <c r="E826">
        <v>66000</v>
      </c>
      <c r="F826">
        <v>22082016</v>
      </c>
      <c r="G826">
        <v>54010</v>
      </c>
      <c r="H826" t="s">
        <v>394</v>
      </c>
      <c r="I826" s="2">
        <v>83.35</v>
      </c>
      <c r="J826" s="2">
        <v>0</v>
      </c>
      <c r="K826" s="2">
        <v>521842.75</v>
      </c>
      <c r="L826" s="2">
        <v>83.35</v>
      </c>
    </row>
    <row r="827" spans="1:12" hidden="1" x14ac:dyDescent="0.35">
      <c r="A827" s="1">
        <v>421207000013</v>
      </c>
      <c r="B827" t="s">
        <v>46</v>
      </c>
      <c r="C827" t="s">
        <v>148</v>
      </c>
      <c r="D827" t="s">
        <v>395</v>
      </c>
      <c r="E827">
        <v>66000</v>
      </c>
      <c r="F827">
        <v>22082016</v>
      </c>
      <c r="G827">
        <v>54010</v>
      </c>
      <c r="H827" t="s">
        <v>394</v>
      </c>
      <c r="I827" s="2">
        <v>123.24</v>
      </c>
      <c r="J827" s="2">
        <v>0</v>
      </c>
      <c r="K827" s="2">
        <v>521965.99</v>
      </c>
      <c r="L827" s="2">
        <v>123.24</v>
      </c>
    </row>
    <row r="828" spans="1:12" hidden="1" x14ac:dyDescent="0.35">
      <c r="A828" s="1">
        <v>421207000013</v>
      </c>
      <c r="B828" t="s">
        <v>46</v>
      </c>
      <c r="C828" t="s">
        <v>148</v>
      </c>
      <c r="D828" t="s">
        <v>396</v>
      </c>
      <c r="E828">
        <v>66000</v>
      </c>
      <c r="F828">
        <v>22082016</v>
      </c>
      <c r="G828">
        <v>54010</v>
      </c>
      <c r="H828" t="s">
        <v>397</v>
      </c>
      <c r="I828" s="2">
        <v>1677.14</v>
      </c>
      <c r="J828" s="2">
        <v>0</v>
      </c>
      <c r="K828" s="2">
        <v>523643.13</v>
      </c>
      <c r="L828" s="2">
        <v>1677.14</v>
      </c>
    </row>
    <row r="829" spans="1:12" hidden="1" x14ac:dyDescent="0.35">
      <c r="A829" s="1">
        <v>421207000013</v>
      </c>
      <c r="B829" t="s">
        <v>46</v>
      </c>
      <c r="C829" t="s">
        <v>148</v>
      </c>
      <c r="D829" t="s">
        <v>396</v>
      </c>
      <c r="E829">
        <v>66000</v>
      </c>
      <c r="F829">
        <v>22082016</v>
      </c>
      <c r="G829">
        <v>54010</v>
      </c>
      <c r="H829" t="s">
        <v>397</v>
      </c>
      <c r="I829" s="2">
        <v>863.98</v>
      </c>
      <c r="J829" s="2">
        <v>0</v>
      </c>
      <c r="K829" s="2">
        <v>524507.11</v>
      </c>
      <c r="L829" s="2">
        <v>863.98</v>
      </c>
    </row>
    <row r="830" spans="1:12" hidden="1" x14ac:dyDescent="0.35">
      <c r="A830" s="1">
        <v>421207000013</v>
      </c>
      <c r="B830" t="s">
        <v>46</v>
      </c>
      <c r="C830" t="s">
        <v>148</v>
      </c>
      <c r="D830" t="s">
        <v>398</v>
      </c>
      <c r="E830">
        <v>67721</v>
      </c>
      <c r="F830">
        <v>23082016</v>
      </c>
      <c r="G830">
        <v>54207</v>
      </c>
      <c r="H830" t="s">
        <v>57</v>
      </c>
      <c r="I830" s="2">
        <v>2541.12</v>
      </c>
      <c r="J830" s="2">
        <v>0</v>
      </c>
      <c r="K830" s="2">
        <v>527048.23</v>
      </c>
      <c r="L830" s="2">
        <v>2541.12</v>
      </c>
    </row>
    <row r="831" spans="1:12" hidden="1" x14ac:dyDescent="0.35">
      <c r="A831" s="1">
        <v>421207000013</v>
      </c>
      <c r="B831" t="s">
        <v>46</v>
      </c>
      <c r="C831" t="s">
        <v>148</v>
      </c>
      <c r="D831" t="s">
        <v>399</v>
      </c>
      <c r="E831">
        <v>67749</v>
      </c>
      <c r="F831">
        <v>23082016</v>
      </c>
      <c r="G831">
        <v>54472</v>
      </c>
      <c r="H831" t="s">
        <v>400</v>
      </c>
      <c r="I831" s="2">
        <v>2591.9</v>
      </c>
      <c r="J831" s="2">
        <v>0</v>
      </c>
      <c r="K831" s="2">
        <v>529640.13</v>
      </c>
      <c r="L831" s="2">
        <v>2591.9</v>
      </c>
    </row>
    <row r="832" spans="1:12" hidden="1" x14ac:dyDescent="0.35">
      <c r="A832" s="1">
        <v>421207000013</v>
      </c>
      <c r="B832" t="s">
        <v>46</v>
      </c>
      <c r="C832" t="s">
        <v>148</v>
      </c>
      <c r="D832" t="s">
        <v>401</v>
      </c>
      <c r="E832">
        <v>67760</v>
      </c>
      <c r="F832">
        <v>23082016</v>
      </c>
      <c r="G832">
        <v>54473</v>
      </c>
      <c r="H832" t="s">
        <v>61</v>
      </c>
      <c r="I832" s="2">
        <v>2541.12</v>
      </c>
      <c r="J832" s="2">
        <v>0</v>
      </c>
      <c r="K832" s="2">
        <v>532181.25</v>
      </c>
      <c r="L832" s="2">
        <v>2541.12</v>
      </c>
    </row>
    <row r="833" spans="1:12" hidden="1" x14ac:dyDescent="0.35">
      <c r="A833" s="1">
        <v>421207000013</v>
      </c>
      <c r="B833" t="s">
        <v>46</v>
      </c>
      <c r="C833" t="s">
        <v>148</v>
      </c>
      <c r="D833" t="s">
        <v>402</v>
      </c>
      <c r="E833">
        <v>67686</v>
      </c>
      <c r="F833">
        <v>25082016</v>
      </c>
      <c r="G833">
        <v>54250</v>
      </c>
      <c r="H833" t="s">
        <v>55</v>
      </c>
      <c r="I833" s="2">
        <v>2541.12</v>
      </c>
      <c r="J833" s="2">
        <v>0</v>
      </c>
      <c r="K833" s="2">
        <v>534722.37</v>
      </c>
      <c r="L833" s="2">
        <v>2541.12</v>
      </c>
    </row>
    <row r="834" spans="1:12" hidden="1" x14ac:dyDescent="0.35">
      <c r="A834" s="1">
        <v>421207000013</v>
      </c>
      <c r="B834" t="s">
        <v>46</v>
      </c>
      <c r="C834" t="s">
        <v>148</v>
      </c>
      <c r="D834" t="s">
        <v>403</v>
      </c>
      <c r="E834">
        <v>67709</v>
      </c>
      <c r="F834">
        <v>25082016</v>
      </c>
      <c r="G834">
        <v>54245</v>
      </c>
      <c r="H834" t="s">
        <v>53</v>
      </c>
      <c r="I834" s="2">
        <v>1270.56</v>
      </c>
      <c r="J834" s="2">
        <v>0</v>
      </c>
      <c r="K834" s="2">
        <v>535992.93000000005</v>
      </c>
      <c r="L834" s="2">
        <v>1270.56</v>
      </c>
    </row>
    <row r="835" spans="1:12" hidden="1" x14ac:dyDescent="0.35">
      <c r="A835" s="1">
        <v>421207000013</v>
      </c>
      <c r="B835" t="s">
        <v>46</v>
      </c>
      <c r="C835" t="s">
        <v>148</v>
      </c>
      <c r="D835" t="s">
        <v>404</v>
      </c>
      <c r="E835">
        <v>67709</v>
      </c>
      <c r="F835">
        <v>25082016</v>
      </c>
      <c r="G835">
        <v>54245</v>
      </c>
      <c r="H835" t="s">
        <v>53</v>
      </c>
      <c r="I835" s="2">
        <v>5082.24</v>
      </c>
      <c r="J835" s="2">
        <v>0</v>
      </c>
      <c r="K835" s="2">
        <v>541075.17000000004</v>
      </c>
      <c r="L835" s="2">
        <v>5082.24</v>
      </c>
    </row>
    <row r="836" spans="1:12" hidden="1" x14ac:dyDescent="0.35">
      <c r="A836" s="1">
        <v>421207000013</v>
      </c>
      <c r="B836" t="s">
        <v>46</v>
      </c>
      <c r="C836" t="s">
        <v>148</v>
      </c>
      <c r="D836" t="s">
        <v>405</v>
      </c>
      <c r="E836">
        <v>67716</v>
      </c>
      <c r="F836">
        <v>25082016</v>
      </c>
      <c r="G836">
        <v>54249</v>
      </c>
      <c r="H836" t="s">
        <v>73</v>
      </c>
      <c r="I836" s="2">
        <v>1361.15</v>
      </c>
      <c r="J836" s="2">
        <v>0</v>
      </c>
      <c r="K836" s="2">
        <v>542436.31999999995</v>
      </c>
      <c r="L836" s="2">
        <v>1361.15</v>
      </c>
    </row>
    <row r="837" spans="1:12" hidden="1" x14ac:dyDescent="0.35">
      <c r="A837" s="1">
        <v>421207000013</v>
      </c>
      <c r="B837" t="s">
        <v>46</v>
      </c>
      <c r="C837" t="s">
        <v>148</v>
      </c>
      <c r="D837" t="s">
        <v>406</v>
      </c>
      <c r="E837">
        <v>67711</v>
      </c>
      <c r="F837">
        <v>25082016</v>
      </c>
      <c r="G837">
        <v>54223</v>
      </c>
      <c r="H837" t="s">
        <v>407</v>
      </c>
      <c r="I837" s="2">
        <v>2541.12</v>
      </c>
      <c r="J837" s="2">
        <v>0</v>
      </c>
      <c r="K837" s="2">
        <v>544977.43999999994</v>
      </c>
      <c r="L837" s="2">
        <v>2541.12</v>
      </c>
    </row>
    <row r="838" spans="1:12" hidden="1" x14ac:dyDescent="0.35">
      <c r="A838" s="1">
        <v>421207000013</v>
      </c>
      <c r="B838" t="s">
        <v>46</v>
      </c>
      <c r="C838" t="s">
        <v>148</v>
      </c>
      <c r="D838" t="s">
        <v>408</v>
      </c>
      <c r="E838">
        <v>67732</v>
      </c>
      <c r="F838">
        <v>25082016</v>
      </c>
      <c r="G838">
        <v>54228</v>
      </c>
      <c r="H838" t="s">
        <v>409</v>
      </c>
      <c r="I838" s="2">
        <v>3811.68</v>
      </c>
      <c r="J838" s="2">
        <v>0</v>
      </c>
      <c r="K838" s="2">
        <v>548789.12</v>
      </c>
      <c r="L838" s="2">
        <v>3811.68</v>
      </c>
    </row>
    <row r="839" spans="1:12" hidden="1" x14ac:dyDescent="0.35">
      <c r="A839" s="1">
        <v>421207000013</v>
      </c>
      <c r="B839" t="s">
        <v>46</v>
      </c>
      <c r="C839" t="s">
        <v>148</v>
      </c>
      <c r="D839" t="s">
        <v>410</v>
      </c>
      <c r="E839">
        <v>67718</v>
      </c>
      <c r="F839">
        <v>25082016</v>
      </c>
      <c r="G839">
        <v>54248</v>
      </c>
      <c r="H839" t="s">
        <v>63</v>
      </c>
      <c r="I839" s="2">
        <v>2541.12</v>
      </c>
      <c r="J839" s="2">
        <v>0</v>
      </c>
      <c r="K839" s="2">
        <v>551330.24</v>
      </c>
      <c r="L839" s="2">
        <v>2541.12</v>
      </c>
    </row>
    <row r="840" spans="1:12" hidden="1" x14ac:dyDescent="0.35">
      <c r="A840" s="1">
        <v>421207000013</v>
      </c>
      <c r="B840" t="s">
        <v>46</v>
      </c>
      <c r="C840" t="s">
        <v>148</v>
      </c>
      <c r="D840" t="s">
        <v>411</v>
      </c>
      <c r="E840">
        <v>67741</v>
      </c>
      <c r="F840">
        <v>25082016</v>
      </c>
      <c r="G840">
        <v>54247</v>
      </c>
      <c r="H840" t="s">
        <v>412</v>
      </c>
      <c r="I840" s="2">
        <v>2541.12</v>
      </c>
      <c r="J840" s="2">
        <v>0</v>
      </c>
      <c r="K840" s="2">
        <v>553871.35999999999</v>
      </c>
      <c r="L840" s="2">
        <v>2541.12</v>
      </c>
    </row>
    <row r="841" spans="1:12" hidden="1" x14ac:dyDescent="0.35">
      <c r="A841" s="1">
        <v>421207000013</v>
      </c>
      <c r="B841" t="s">
        <v>46</v>
      </c>
      <c r="C841" t="s">
        <v>148</v>
      </c>
      <c r="D841" t="s">
        <v>413</v>
      </c>
      <c r="E841">
        <v>67755</v>
      </c>
      <c r="F841">
        <v>25082016</v>
      </c>
      <c r="G841">
        <v>54230</v>
      </c>
      <c r="H841" t="s">
        <v>414</v>
      </c>
      <c r="I841" s="2">
        <v>2722.3</v>
      </c>
      <c r="J841" s="2">
        <v>0</v>
      </c>
      <c r="K841" s="2">
        <v>556593.66</v>
      </c>
      <c r="L841" s="2">
        <v>2722.3</v>
      </c>
    </row>
    <row r="842" spans="1:12" hidden="1" x14ac:dyDescent="0.35">
      <c r="A842" s="1">
        <v>421207000013</v>
      </c>
      <c r="B842" t="s">
        <v>46</v>
      </c>
      <c r="C842" t="s">
        <v>148</v>
      </c>
      <c r="D842" t="s">
        <v>415</v>
      </c>
      <c r="E842">
        <v>68015</v>
      </c>
      <c r="F842">
        <v>26082016</v>
      </c>
      <c r="G842">
        <v>54463</v>
      </c>
      <c r="H842" t="s">
        <v>230</v>
      </c>
      <c r="I842" s="2">
        <v>4004.18</v>
      </c>
      <c r="J842" s="2">
        <v>0</v>
      </c>
      <c r="K842" s="2">
        <v>560597.84</v>
      </c>
      <c r="L842" s="2">
        <v>4004.18</v>
      </c>
    </row>
    <row r="843" spans="1:12" hidden="1" x14ac:dyDescent="0.35">
      <c r="A843" s="1">
        <v>421207000013</v>
      </c>
      <c r="B843" t="s">
        <v>46</v>
      </c>
      <c r="C843" t="s">
        <v>148</v>
      </c>
      <c r="D843" t="s">
        <v>415</v>
      </c>
      <c r="E843">
        <v>68015</v>
      </c>
      <c r="F843">
        <v>26082016</v>
      </c>
      <c r="G843">
        <v>54463</v>
      </c>
      <c r="H843" t="s">
        <v>49</v>
      </c>
      <c r="I843" s="2">
        <v>79.03</v>
      </c>
      <c r="J843" s="2">
        <v>0</v>
      </c>
      <c r="K843" s="2">
        <v>560676.87</v>
      </c>
      <c r="L843" s="2">
        <v>79.03</v>
      </c>
    </row>
    <row r="844" spans="1:12" hidden="1" x14ac:dyDescent="0.35">
      <c r="A844" s="1">
        <v>421207000013</v>
      </c>
      <c r="B844" t="s">
        <v>46</v>
      </c>
      <c r="C844" t="s">
        <v>148</v>
      </c>
      <c r="D844" t="s">
        <v>415</v>
      </c>
      <c r="E844">
        <v>68015</v>
      </c>
      <c r="F844">
        <v>26082016</v>
      </c>
      <c r="G844">
        <v>54463</v>
      </c>
      <c r="H844" t="s">
        <v>49</v>
      </c>
      <c r="I844" s="2">
        <v>52.69</v>
      </c>
      <c r="J844" s="2">
        <v>0</v>
      </c>
      <c r="K844" s="2">
        <v>560729.56000000006</v>
      </c>
      <c r="L844" s="2">
        <v>52.69</v>
      </c>
    </row>
    <row r="845" spans="1:12" hidden="1" x14ac:dyDescent="0.35">
      <c r="A845" s="1">
        <v>421207000013</v>
      </c>
      <c r="B845" t="s">
        <v>46</v>
      </c>
      <c r="C845" t="s">
        <v>148</v>
      </c>
      <c r="D845" t="s">
        <v>415</v>
      </c>
      <c r="E845">
        <v>68015</v>
      </c>
      <c r="F845">
        <v>26082016</v>
      </c>
      <c r="G845">
        <v>54463</v>
      </c>
      <c r="H845" t="s">
        <v>49</v>
      </c>
      <c r="I845" s="2">
        <v>26.34</v>
      </c>
      <c r="J845" s="2">
        <v>0</v>
      </c>
      <c r="K845" s="2">
        <v>560755.9</v>
      </c>
      <c r="L845" s="2">
        <v>26.34</v>
      </c>
    </row>
    <row r="846" spans="1:12" hidden="1" x14ac:dyDescent="0.35">
      <c r="A846" s="1">
        <v>421207000013</v>
      </c>
      <c r="B846" t="s">
        <v>46</v>
      </c>
      <c r="C846" t="s">
        <v>148</v>
      </c>
      <c r="D846" t="s">
        <v>415</v>
      </c>
      <c r="E846">
        <v>68015</v>
      </c>
      <c r="F846">
        <v>26082016</v>
      </c>
      <c r="G846">
        <v>54463</v>
      </c>
      <c r="H846" t="s">
        <v>49</v>
      </c>
      <c r="I846" s="2">
        <v>26.34</v>
      </c>
      <c r="J846" s="2">
        <v>0</v>
      </c>
      <c r="K846" s="2">
        <v>560782.24</v>
      </c>
      <c r="L846" s="2">
        <v>26.34</v>
      </c>
    </row>
    <row r="847" spans="1:12" hidden="1" x14ac:dyDescent="0.35">
      <c r="A847" s="1">
        <v>421207000013</v>
      </c>
      <c r="B847" t="s">
        <v>46</v>
      </c>
      <c r="C847" t="s">
        <v>148</v>
      </c>
      <c r="D847" t="s">
        <v>415</v>
      </c>
      <c r="E847">
        <v>68015</v>
      </c>
      <c r="F847">
        <v>26082016</v>
      </c>
      <c r="G847">
        <v>54463</v>
      </c>
      <c r="H847" t="s">
        <v>49</v>
      </c>
      <c r="I847" s="2">
        <v>26.34</v>
      </c>
      <c r="J847" s="2">
        <v>0</v>
      </c>
      <c r="K847" s="2">
        <v>560808.57999999996</v>
      </c>
      <c r="L847" s="2">
        <v>26.34</v>
      </c>
    </row>
    <row r="848" spans="1:12" hidden="1" x14ac:dyDescent="0.35">
      <c r="A848" s="1">
        <v>421207000013</v>
      </c>
      <c r="B848" t="s">
        <v>46</v>
      </c>
      <c r="C848" t="s">
        <v>148</v>
      </c>
      <c r="D848" t="s">
        <v>415</v>
      </c>
      <c r="E848">
        <v>68015</v>
      </c>
      <c r="F848">
        <v>26082016</v>
      </c>
      <c r="G848">
        <v>54463</v>
      </c>
      <c r="H848" t="s">
        <v>49</v>
      </c>
      <c r="I848" s="2">
        <v>26.34</v>
      </c>
      <c r="J848" s="2">
        <v>0</v>
      </c>
      <c r="K848" s="2">
        <v>560834.92000000004</v>
      </c>
      <c r="L848" s="2">
        <v>26.34</v>
      </c>
    </row>
    <row r="849" spans="1:12" hidden="1" x14ac:dyDescent="0.35">
      <c r="A849" s="1">
        <v>421207000013</v>
      </c>
      <c r="B849" t="s">
        <v>46</v>
      </c>
      <c r="C849" t="s">
        <v>148</v>
      </c>
      <c r="D849" t="s">
        <v>415</v>
      </c>
      <c r="E849">
        <v>68015</v>
      </c>
      <c r="F849">
        <v>26082016</v>
      </c>
      <c r="G849">
        <v>54463</v>
      </c>
      <c r="H849" t="s">
        <v>49</v>
      </c>
      <c r="I849" s="2">
        <v>105.37</v>
      </c>
      <c r="J849" s="2">
        <v>0</v>
      </c>
      <c r="K849" s="2">
        <v>560940.29</v>
      </c>
      <c r="L849" s="2">
        <v>105.37</v>
      </c>
    </row>
    <row r="850" spans="1:12" hidden="1" x14ac:dyDescent="0.35">
      <c r="A850" s="1">
        <v>421207000013</v>
      </c>
      <c r="B850" t="s">
        <v>46</v>
      </c>
      <c r="C850" t="s">
        <v>148</v>
      </c>
      <c r="D850" t="s">
        <v>415</v>
      </c>
      <c r="E850">
        <v>68015</v>
      </c>
      <c r="F850">
        <v>26082016</v>
      </c>
      <c r="G850">
        <v>54463</v>
      </c>
      <c r="H850" t="s">
        <v>49</v>
      </c>
      <c r="I850" s="2">
        <v>52.69</v>
      </c>
      <c r="J850" s="2">
        <v>0</v>
      </c>
      <c r="K850" s="2">
        <v>560992.98</v>
      </c>
      <c r="L850" s="2">
        <v>52.69</v>
      </c>
    </row>
    <row r="851" spans="1:12" hidden="1" x14ac:dyDescent="0.35">
      <c r="A851" s="1">
        <v>421207000013</v>
      </c>
      <c r="B851" t="s">
        <v>46</v>
      </c>
      <c r="C851" t="s">
        <v>148</v>
      </c>
      <c r="D851" t="s">
        <v>415</v>
      </c>
      <c r="E851">
        <v>68015</v>
      </c>
      <c r="F851">
        <v>26082016</v>
      </c>
      <c r="G851">
        <v>54463</v>
      </c>
      <c r="H851" t="s">
        <v>49</v>
      </c>
      <c r="I851" s="2">
        <v>79.03</v>
      </c>
      <c r="J851" s="2">
        <v>0</v>
      </c>
      <c r="K851" s="2">
        <v>561072.01</v>
      </c>
      <c r="L851" s="2">
        <v>79.03</v>
      </c>
    </row>
    <row r="852" spans="1:12" hidden="1" x14ac:dyDescent="0.35">
      <c r="A852" s="1">
        <v>421207000013</v>
      </c>
      <c r="B852" t="s">
        <v>46</v>
      </c>
      <c r="C852" t="s">
        <v>148</v>
      </c>
      <c r="D852" t="s">
        <v>415</v>
      </c>
      <c r="E852">
        <v>68015</v>
      </c>
      <c r="F852">
        <v>26082016</v>
      </c>
      <c r="G852">
        <v>54463</v>
      </c>
      <c r="H852" t="s">
        <v>49</v>
      </c>
      <c r="I852" s="2">
        <v>52.69</v>
      </c>
      <c r="J852" s="2">
        <v>0</v>
      </c>
      <c r="K852" s="2">
        <v>561124.69999999995</v>
      </c>
      <c r="L852" s="2">
        <v>52.69</v>
      </c>
    </row>
    <row r="853" spans="1:12" hidden="1" x14ac:dyDescent="0.35">
      <c r="A853" s="1">
        <v>421207000013</v>
      </c>
      <c r="B853" t="s">
        <v>46</v>
      </c>
      <c r="C853" t="s">
        <v>148</v>
      </c>
      <c r="D853" t="s">
        <v>415</v>
      </c>
      <c r="E853">
        <v>68015</v>
      </c>
      <c r="F853">
        <v>26082016</v>
      </c>
      <c r="G853">
        <v>54463</v>
      </c>
      <c r="H853" t="s">
        <v>49</v>
      </c>
      <c r="I853" s="2">
        <v>158.06</v>
      </c>
      <c r="J853" s="2">
        <v>0</v>
      </c>
      <c r="K853" s="2">
        <v>561282.76</v>
      </c>
      <c r="L853" s="2">
        <v>158.06</v>
      </c>
    </row>
    <row r="854" spans="1:12" hidden="1" x14ac:dyDescent="0.35">
      <c r="A854" s="1">
        <v>421207000013</v>
      </c>
      <c r="B854" t="s">
        <v>46</v>
      </c>
      <c r="C854" t="s">
        <v>148</v>
      </c>
      <c r="D854" t="s">
        <v>415</v>
      </c>
      <c r="E854">
        <v>68015</v>
      </c>
      <c r="F854">
        <v>26082016</v>
      </c>
      <c r="G854">
        <v>54463</v>
      </c>
      <c r="H854" t="s">
        <v>49</v>
      </c>
      <c r="I854" s="2">
        <v>26.34</v>
      </c>
      <c r="J854" s="2">
        <v>0</v>
      </c>
      <c r="K854" s="2">
        <v>561309.1</v>
      </c>
      <c r="L854" s="2">
        <v>26.34</v>
      </c>
    </row>
    <row r="855" spans="1:12" hidden="1" x14ac:dyDescent="0.35">
      <c r="A855" s="1">
        <v>421207000013</v>
      </c>
      <c r="B855" t="s">
        <v>46</v>
      </c>
      <c r="C855" t="s">
        <v>148</v>
      </c>
      <c r="D855" t="s">
        <v>415</v>
      </c>
      <c r="E855">
        <v>68015</v>
      </c>
      <c r="F855">
        <v>26082016</v>
      </c>
      <c r="G855">
        <v>54463</v>
      </c>
      <c r="H855" t="s">
        <v>49</v>
      </c>
      <c r="I855" s="2">
        <v>79.03</v>
      </c>
      <c r="J855" s="2">
        <v>0</v>
      </c>
      <c r="K855" s="2">
        <v>561388.13</v>
      </c>
      <c r="L855" s="2">
        <v>79.03</v>
      </c>
    </row>
    <row r="856" spans="1:12" hidden="1" x14ac:dyDescent="0.35">
      <c r="A856" s="1">
        <v>421207000013</v>
      </c>
      <c r="B856" t="s">
        <v>46</v>
      </c>
      <c r="C856" t="s">
        <v>148</v>
      </c>
      <c r="D856" t="s">
        <v>415</v>
      </c>
      <c r="E856">
        <v>68015</v>
      </c>
      <c r="F856">
        <v>26082016</v>
      </c>
      <c r="G856">
        <v>54463</v>
      </c>
      <c r="H856" t="s">
        <v>49</v>
      </c>
      <c r="I856" s="2">
        <v>26.34</v>
      </c>
      <c r="J856" s="2">
        <v>0</v>
      </c>
      <c r="K856" s="2">
        <v>561414.47</v>
      </c>
      <c r="L856" s="2">
        <v>26.34</v>
      </c>
    </row>
    <row r="857" spans="1:12" hidden="1" x14ac:dyDescent="0.35">
      <c r="A857" s="1">
        <v>421207000013</v>
      </c>
      <c r="B857" t="s">
        <v>46</v>
      </c>
      <c r="C857" t="s">
        <v>148</v>
      </c>
      <c r="D857" t="s">
        <v>415</v>
      </c>
      <c r="E857">
        <v>68015</v>
      </c>
      <c r="F857">
        <v>26082016</v>
      </c>
      <c r="G857">
        <v>54463</v>
      </c>
      <c r="H857" t="s">
        <v>49</v>
      </c>
      <c r="I857" s="2">
        <v>79.03</v>
      </c>
      <c r="J857" s="2">
        <v>0</v>
      </c>
      <c r="K857" s="2">
        <v>561493.5</v>
      </c>
      <c r="L857" s="2">
        <v>79.03</v>
      </c>
    </row>
    <row r="858" spans="1:12" hidden="1" x14ac:dyDescent="0.35">
      <c r="A858" s="1">
        <v>421207000013</v>
      </c>
      <c r="B858" t="s">
        <v>46</v>
      </c>
      <c r="C858" t="s">
        <v>148</v>
      </c>
      <c r="D858" t="s">
        <v>415</v>
      </c>
      <c r="E858">
        <v>68015</v>
      </c>
      <c r="F858">
        <v>26082016</v>
      </c>
      <c r="G858">
        <v>54463</v>
      </c>
      <c r="H858" t="s">
        <v>49</v>
      </c>
      <c r="I858" s="2">
        <v>105.37</v>
      </c>
      <c r="J858" s="2">
        <v>0</v>
      </c>
      <c r="K858" s="2">
        <v>561598.87</v>
      </c>
      <c r="L858" s="2">
        <v>105.37</v>
      </c>
    </row>
    <row r="859" spans="1:12" hidden="1" x14ac:dyDescent="0.35">
      <c r="A859" s="1">
        <v>421207000013</v>
      </c>
      <c r="B859" t="s">
        <v>46</v>
      </c>
      <c r="C859" t="s">
        <v>148</v>
      </c>
      <c r="D859" t="s">
        <v>415</v>
      </c>
      <c r="E859">
        <v>68015</v>
      </c>
      <c r="F859">
        <v>26082016</v>
      </c>
      <c r="G859">
        <v>54463</v>
      </c>
      <c r="H859" t="s">
        <v>49</v>
      </c>
      <c r="I859" s="2">
        <v>91.75</v>
      </c>
      <c r="J859" s="2">
        <v>0</v>
      </c>
      <c r="K859" s="2">
        <v>561690.62</v>
      </c>
      <c r="L859" s="2">
        <v>91.75</v>
      </c>
    </row>
    <row r="860" spans="1:12" hidden="1" x14ac:dyDescent="0.35">
      <c r="A860" s="1">
        <v>421207000013</v>
      </c>
      <c r="B860" t="s">
        <v>46</v>
      </c>
      <c r="C860" t="s">
        <v>148</v>
      </c>
      <c r="D860" t="s">
        <v>415</v>
      </c>
      <c r="E860">
        <v>68015</v>
      </c>
      <c r="F860">
        <v>26082016</v>
      </c>
      <c r="G860">
        <v>54463</v>
      </c>
      <c r="H860" t="s">
        <v>49</v>
      </c>
      <c r="I860" s="2">
        <v>122.33</v>
      </c>
      <c r="J860" s="2">
        <v>0</v>
      </c>
      <c r="K860" s="2">
        <v>561812.94999999995</v>
      </c>
      <c r="L860" s="2">
        <v>122.33</v>
      </c>
    </row>
    <row r="861" spans="1:12" hidden="1" x14ac:dyDescent="0.35">
      <c r="A861" s="1">
        <v>421207000013</v>
      </c>
      <c r="B861" t="s">
        <v>46</v>
      </c>
      <c r="C861" t="s">
        <v>148</v>
      </c>
      <c r="D861" t="s">
        <v>415</v>
      </c>
      <c r="E861">
        <v>68015</v>
      </c>
      <c r="F861">
        <v>26082016</v>
      </c>
      <c r="G861">
        <v>54463</v>
      </c>
      <c r="H861" t="s">
        <v>49</v>
      </c>
      <c r="I861" s="2">
        <v>107.04</v>
      </c>
      <c r="J861" s="2">
        <v>0</v>
      </c>
      <c r="K861" s="2">
        <v>561919.99</v>
      </c>
      <c r="L861" s="2">
        <v>107.04</v>
      </c>
    </row>
    <row r="862" spans="1:12" hidden="1" x14ac:dyDescent="0.35">
      <c r="A862" s="1">
        <v>421207000013</v>
      </c>
      <c r="B862" t="s">
        <v>46</v>
      </c>
      <c r="C862" t="s">
        <v>148</v>
      </c>
      <c r="D862" t="s">
        <v>415</v>
      </c>
      <c r="E862">
        <v>68015</v>
      </c>
      <c r="F862">
        <v>26082016</v>
      </c>
      <c r="G862">
        <v>54463</v>
      </c>
      <c r="H862" t="s">
        <v>49</v>
      </c>
      <c r="I862" s="2">
        <v>122.33</v>
      </c>
      <c r="J862" s="2">
        <v>0</v>
      </c>
      <c r="K862" s="2">
        <v>562042.31999999995</v>
      </c>
      <c r="L862" s="2">
        <v>122.33</v>
      </c>
    </row>
    <row r="863" spans="1:12" hidden="1" x14ac:dyDescent="0.35">
      <c r="A863" s="1">
        <v>421207000013</v>
      </c>
      <c r="B863" t="s">
        <v>46</v>
      </c>
      <c r="C863" t="s">
        <v>148</v>
      </c>
      <c r="D863" t="s">
        <v>415</v>
      </c>
      <c r="E863">
        <v>68015</v>
      </c>
      <c r="F863">
        <v>26082016</v>
      </c>
      <c r="G863">
        <v>54463</v>
      </c>
      <c r="H863" t="s">
        <v>49</v>
      </c>
      <c r="I863" s="2">
        <v>107.04</v>
      </c>
      <c r="J863" s="2">
        <v>0</v>
      </c>
      <c r="K863" s="2">
        <v>562149.36</v>
      </c>
      <c r="L863" s="2">
        <v>107.04</v>
      </c>
    </row>
    <row r="864" spans="1:12" hidden="1" x14ac:dyDescent="0.35">
      <c r="A864" s="1">
        <v>421207000013</v>
      </c>
      <c r="B864" t="s">
        <v>46</v>
      </c>
      <c r="C864" t="s">
        <v>148</v>
      </c>
      <c r="D864" t="s">
        <v>415</v>
      </c>
      <c r="E864">
        <v>68015</v>
      </c>
      <c r="F864">
        <v>26082016</v>
      </c>
      <c r="G864">
        <v>54463</v>
      </c>
      <c r="H864" t="s">
        <v>49</v>
      </c>
      <c r="I864" s="2">
        <v>61.16</v>
      </c>
      <c r="J864" s="2">
        <v>0</v>
      </c>
      <c r="K864" s="2">
        <v>562210.52</v>
      </c>
      <c r="L864" s="2">
        <v>61.16</v>
      </c>
    </row>
    <row r="865" spans="1:12" hidden="1" x14ac:dyDescent="0.35">
      <c r="A865" s="1">
        <v>421207000013</v>
      </c>
      <c r="B865" t="s">
        <v>46</v>
      </c>
      <c r="C865" t="s">
        <v>148</v>
      </c>
      <c r="D865" t="s">
        <v>415</v>
      </c>
      <c r="E865">
        <v>68015</v>
      </c>
      <c r="F865">
        <v>26082016</v>
      </c>
      <c r="G865">
        <v>54463</v>
      </c>
      <c r="H865" t="s">
        <v>49</v>
      </c>
      <c r="I865" s="2">
        <v>76.459999999999994</v>
      </c>
      <c r="J865" s="2">
        <v>0</v>
      </c>
      <c r="K865" s="2">
        <v>562286.98</v>
      </c>
      <c r="L865" s="2">
        <v>76.459999999999994</v>
      </c>
    </row>
    <row r="866" spans="1:12" hidden="1" x14ac:dyDescent="0.35">
      <c r="A866" s="1">
        <v>421207000013</v>
      </c>
      <c r="B866" t="s">
        <v>46</v>
      </c>
      <c r="C866" t="s">
        <v>148</v>
      </c>
      <c r="D866" t="s">
        <v>415</v>
      </c>
      <c r="E866">
        <v>68015</v>
      </c>
      <c r="F866">
        <v>26082016</v>
      </c>
      <c r="G866">
        <v>54463</v>
      </c>
      <c r="H866" t="s">
        <v>49</v>
      </c>
      <c r="I866" s="2">
        <v>107.04</v>
      </c>
      <c r="J866" s="2">
        <v>0</v>
      </c>
      <c r="K866" s="2">
        <v>562394.02</v>
      </c>
      <c r="L866" s="2">
        <v>107.04</v>
      </c>
    </row>
    <row r="867" spans="1:12" hidden="1" x14ac:dyDescent="0.35">
      <c r="A867" s="1">
        <v>421207000013</v>
      </c>
      <c r="B867" t="s">
        <v>46</v>
      </c>
      <c r="C867" t="s">
        <v>148</v>
      </c>
      <c r="D867" t="s">
        <v>415</v>
      </c>
      <c r="E867">
        <v>68015</v>
      </c>
      <c r="F867">
        <v>26082016</v>
      </c>
      <c r="G867">
        <v>54463</v>
      </c>
      <c r="H867" t="s">
        <v>49</v>
      </c>
      <c r="I867" s="2">
        <v>137.62</v>
      </c>
      <c r="J867" s="2">
        <v>0</v>
      </c>
      <c r="K867" s="2">
        <v>562531.64</v>
      </c>
      <c r="L867" s="2">
        <v>137.62</v>
      </c>
    </row>
    <row r="868" spans="1:12" hidden="1" x14ac:dyDescent="0.35">
      <c r="A868" s="1">
        <v>421207000013</v>
      </c>
      <c r="B868" t="s">
        <v>46</v>
      </c>
      <c r="C868" t="s">
        <v>148</v>
      </c>
      <c r="D868" t="s">
        <v>415</v>
      </c>
      <c r="E868">
        <v>68015</v>
      </c>
      <c r="F868">
        <v>26082016</v>
      </c>
      <c r="G868">
        <v>54463</v>
      </c>
      <c r="H868" t="s">
        <v>49</v>
      </c>
      <c r="I868" s="2">
        <v>122.33</v>
      </c>
      <c r="J868" s="2">
        <v>0</v>
      </c>
      <c r="K868" s="2">
        <v>562653.97</v>
      </c>
      <c r="L868" s="2">
        <v>122.33</v>
      </c>
    </row>
    <row r="869" spans="1:12" hidden="1" x14ac:dyDescent="0.35">
      <c r="A869" s="1">
        <v>421207000013</v>
      </c>
      <c r="B869" t="s">
        <v>46</v>
      </c>
      <c r="C869" t="s">
        <v>148</v>
      </c>
      <c r="D869" t="s">
        <v>415</v>
      </c>
      <c r="E869">
        <v>68015</v>
      </c>
      <c r="F869">
        <v>26082016</v>
      </c>
      <c r="G869">
        <v>54463</v>
      </c>
      <c r="H869" t="s">
        <v>49</v>
      </c>
      <c r="I869" s="2">
        <v>76.459999999999994</v>
      </c>
      <c r="J869" s="2">
        <v>0</v>
      </c>
      <c r="K869" s="2">
        <v>562730.43000000005</v>
      </c>
      <c r="L869" s="2">
        <v>76.459999999999994</v>
      </c>
    </row>
    <row r="870" spans="1:12" hidden="1" x14ac:dyDescent="0.35">
      <c r="A870" s="1">
        <v>421207000013</v>
      </c>
      <c r="B870" t="s">
        <v>46</v>
      </c>
      <c r="C870" t="s">
        <v>148</v>
      </c>
      <c r="D870" t="s">
        <v>415</v>
      </c>
      <c r="E870">
        <v>68015</v>
      </c>
      <c r="F870">
        <v>26082016</v>
      </c>
      <c r="G870">
        <v>54463</v>
      </c>
      <c r="H870" t="s">
        <v>49</v>
      </c>
      <c r="I870" s="2">
        <v>61.16</v>
      </c>
      <c r="J870" s="2">
        <v>0</v>
      </c>
      <c r="K870" s="2">
        <v>562791.59</v>
      </c>
      <c r="L870" s="2">
        <v>61.16</v>
      </c>
    </row>
    <row r="871" spans="1:12" hidden="1" x14ac:dyDescent="0.35">
      <c r="A871" s="1">
        <v>421207000013</v>
      </c>
      <c r="B871" t="s">
        <v>46</v>
      </c>
      <c r="C871" t="s">
        <v>148</v>
      </c>
      <c r="D871" t="s">
        <v>415</v>
      </c>
      <c r="E871">
        <v>68015</v>
      </c>
      <c r="F871">
        <v>26082016</v>
      </c>
      <c r="G871">
        <v>54463</v>
      </c>
      <c r="H871" t="s">
        <v>49</v>
      </c>
      <c r="I871" s="2">
        <v>107.04</v>
      </c>
      <c r="J871" s="2">
        <v>0</v>
      </c>
      <c r="K871" s="2">
        <v>562898.63</v>
      </c>
      <c r="L871" s="2">
        <v>107.04</v>
      </c>
    </row>
    <row r="872" spans="1:12" hidden="1" x14ac:dyDescent="0.35">
      <c r="A872" s="1">
        <v>421207000013</v>
      </c>
      <c r="B872" t="s">
        <v>46</v>
      </c>
      <c r="C872" t="s">
        <v>148</v>
      </c>
      <c r="D872" t="s">
        <v>415</v>
      </c>
      <c r="E872">
        <v>68015</v>
      </c>
      <c r="F872">
        <v>26082016</v>
      </c>
      <c r="G872">
        <v>54463</v>
      </c>
      <c r="H872" t="s">
        <v>49</v>
      </c>
      <c r="I872" s="2">
        <v>122.33</v>
      </c>
      <c r="J872" s="2">
        <v>0</v>
      </c>
      <c r="K872" s="2">
        <v>563020.96</v>
      </c>
      <c r="L872" s="2">
        <v>122.33</v>
      </c>
    </row>
    <row r="873" spans="1:12" hidden="1" x14ac:dyDescent="0.35">
      <c r="A873" s="1">
        <v>421207000013</v>
      </c>
      <c r="B873" t="s">
        <v>46</v>
      </c>
      <c r="C873" t="s">
        <v>148</v>
      </c>
      <c r="D873" t="s">
        <v>415</v>
      </c>
      <c r="E873">
        <v>68015</v>
      </c>
      <c r="F873">
        <v>26082016</v>
      </c>
      <c r="G873">
        <v>54463</v>
      </c>
      <c r="H873" t="s">
        <v>49</v>
      </c>
      <c r="I873" s="2">
        <v>91.75</v>
      </c>
      <c r="J873" s="2">
        <v>0</v>
      </c>
      <c r="K873" s="2">
        <v>563112.71</v>
      </c>
      <c r="L873" s="2">
        <v>91.75</v>
      </c>
    </row>
    <row r="874" spans="1:12" hidden="1" x14ac:dyDescent="0.35">
      <c r="A874" s="1">
        <v>421207000013</v>
      </c>
      <c r="B874" t="s">
        <v>46</v>
      </c>
      <c r="C874" t="s">
        <v>148</v>
      </c>
      <c r="D874" t="s">
        <v>415</v>
      </c>
      <c r="E874">
        <v>68015</v>
      </c>
      <c r="F874">
        <v>26082016</v>
      </c>
      <c r="G874">
        <v>54463</v>
      </c>
      <c r="H874" t="s">
        <v>49</v>
      </c>
      <c r="I874" s="2">
        <v>91.75</v>
      </c>
      <c r="J874" s="2">
        <v>0</v>
      </c>
      <c r="K874" s="2">
        <v>563204.46</v>
      </c>
      <c r="L874" s="2">
        <v>91.75</v>
      </c>
    </row>
    <row r="875" spans="1:12" hidden="1" x14ac:dyDescent="0.35">
      <c r="A875" s="1">
        <v>421207000013</v>
      </c>
      <c r="B875" t="s">
        <v>46</v>
      </c>
      <c r="C875" t="s">
        <v>148</v>
      </c>
      <c r="D875" t="s">
        <v>415</v>
      </c>
      <c r="E875">
        <v>68015</v>
      </c>
      <c r="F875">
        <v>26082016</v>
      </c>
      <c r="G875">
        <v>54463</v>
      </c>
      <c r="H875" t="s">
        <v>49</v>
      </c>
      <c r="I875" s="2">
        <v>107.04</v>
      </c>
      <c r="J875" s="2">
        <v>0</v>
      </c>
      <c r="K875" s="2">
        <v>563311.5</v>
      </c>
      <c r="L875" s="2">
        <v>107.04</v>
      </c>
    </row>
    <row r="876" spans="1:12" hidden="1" x14ac:dyDescent="0.35">
      <c r="A876" s="1">
        <v>421207000013</v>
      </c>
      <c r="B876" t="s">
        <v>46</v>
      </c>
      <c r="C876" t="s">
        <v>148</v>
      </c>
      <c r="D876" t="s">
        <v>415</v>
      </c>
      <c r="E876">
        <v>68015</v>
      </c>
      <c r="F876">
        <v>26082016</v>
      </c>
      <c r="G876">
        <v>54463</v>
      </c>
      <c r="H876" t="s">
        <v>49</v>
      </c>
      <c r="I876" s="2">
        <v>76.459999999999994</v>
      </c>
      <c r="J876" s="2">
        <v>0</v>
      </c>
      <c r="K876" s="2">
        <v>563387.96</v>
      </c>
      <c r="L876" s="2">
        <v>76.459999999999994</v>
      </c>
    </row>
    <row r="877" spans="1:12" hidden="1" x14ac:dyDescent="0.35">
      <c r="A877" s="1">
        <v>421207000013</v>
      </c>
      <c r="B877" t="s">
        <v>46</v>
      </c>
      <c r="C877" t="s">
        <v>148</v>
      </c>
      <c r="D877" t="s">
        <v>415</v>
      </c>
      <c r="E877">
        <v>68015</v>
      </c>
      <c r="F877">
        <v>26082016</v>
      </c>
      <c r="G877">
        <v>54463</v>
      </c>
      <c r="H877" t="s">
        <v>49</v>
      </c>
      <c r="I877" s="2">
        <v>168.2</v>
      </c>
      <c r="J877" s="2">
        <v>0</v>
      </c>
      <c r="K877" s="2">
        <v>563556.16</v>
      </c>
      <c r="L877" s="2">
        <v>168.2</v>
      </c>
    </row>
    <row r="878" spans="1:12" hidden="1" x14ac:dyDescent="0.35">
      <c r="A878" s="1">
        <v>421207000013</v>
      </c>
      <c r="B878" t="s">
        <v>46</v>
      </c>
      <c r="C878" t="s">
        <v>148</v>
      </c>
      <c r="D878" t="s">
        <v>415</v>
      </c>
      <c r="E878">
        <v>68015</v>
      </c>
      <c r="F878">
        <v>26082016</v>
      </c>
      <c r="G878">
        <v>54463</v>
      </c>
      <c r="H878" t="s">
        <v>49</v>
      </c>
      <c r="I878" s="2">
        <v>76.459999999999994</v>
      </c>
      <c r="J878" s="2">
        <v>0</v>
      </c>
      <c r="K878" s="2">
        <v>563632.62</v>
      </c>
      <c r="L878" s="2">
        <v>76.459999999999994</v>
      </c>
    </row>
    <row r="879" spans="1:12" hidden="1" x14ac:dyDescent="0.35">
      <c r="A879" s="1">
        <v>421207000013</v>
      </c>
      <c r="B879" t="s">
        <v>46</v>
      </c>
      <c r="C879" t="s">
        <v>148</v>
      </c>
      <c r="D879" t="s">
        <v>415</v>
      </c>
      <c r="E879">
        <v>68015</v>
      </c>
      <c r="F879">
        <v>26082016</v>
      </c>
      <c r="G879">
        <v>54463</v>
      </c>
      <c r="H879" t="s">
        <v>49</v>
      </c>
      <c r="I879" s="2">
        <v>76.459999999999994</v>
      </c>
      <c r="J879" s="2">
        <v>0</v>
      </c>
      <c r="K879" s="2">
        <v>563709.07999999996</v>
      </c>
      <c r="L879" s="2">
        <v>76.459999999999994</v>
      </c>
    </row>
    <row r="880" spans="1:12" hidden="1" x14ac:dyDescent="0.35">
      <c r="A880" s="1">
        <v>421207000013</v>
      </c>
      <c r="B880" t="s">
        <v>46</v>
      </c>
      <c r="C880" t="s">
        <v>148</v>
      </c>
      <c r="D880" t="s">
        <v>415</v>
      </c>
      <c r="E880">
        <v>68015</v>
      </c>
      <c r="F880">
        <v>26082016</v>
      </c>
      <c r="G880">
        <v>54463</v>
      </c>
      <c r="H880" t="s">
        <v>49</v>
      </c>
      <c r="I880" s="2">
        <v>152.91</v>
      </c>
      <c r="J880" s="2">
        <v>0</v>
      </c>
      <c r="K880" s="2">
        <v>563861.99</v>
      </c>
      <c r="L880" s="2">
        <v>152.91</v>
      </c>
    </row>
    <row r="881" spans="1:12" hidden="1" x14ac:dyDescent="0.35">
      <c r="A881" s="1">
        <v>421207000013</v>
      </c>
      <c r="B881" t="s">
        <v>46</v>
      </c>
      <c r="C881" t="s">
        <v>148</v>
      </c>
      <c r="D881" t="s">
        <v>415</v>
      </c>
      <c r="E881">
        <v>68015</v>
      </c>
      <c r="F881">
        <v>26082016</v>
      </c>
      <c r="G881">
        <v>54463</v>
      </c>
      <c r="H881" t="s">
        <v>49</v>
      </c>
      <c r="I881" s="2">
        <v>152.91</v>
      </c>
      <c r="J881" s="2">
        <v>0</v>
      </c>
      <c r="K881" s="2">
        <v>564014.9</v>
      </c>
      <c r="L881" s="2">
        <v>152.91</v>
      </c>
    </row>
    <row r="882" spans="1:12" hidden="1" x14ac:dyDescent="0.35">
      <c r="A882" s="1">
        <v>421207000013</v>
      </c>
      <c r="B882" t="s">
        <v>46</v>
      </c>
      <c r="C882" t="s">
        <v>148</v>
      </c>
      <c r="D882" t="s">
        <v>415</v>
      </c>
      <c r="E882">
        <v>68015</v>
      </c>
      <c r="F882">
        <v>26082016</v>
      </c>
      <c r="G882">
        <v>54463</v>
      </c>
      <c r="H882" t="s">
        <v>49</v>
      </c>
      <c r="I882" s="2">
        <v>122.33</v>
      </c>
      <c r="J882" s="2">
        <v>0</v>
      </c>
      <c r="K882" s="2">
        <v>564137.23</v>
      </c>
      <c r="L882" s="2">
        <v>122.33</v>
      </c>
    </row>
    <row r="883" spans="1:12" hidden="1" x14ac:dyDescent="0.35">
      <c r="A883" s="1">
        <v>421207000013</v>
      </c>
      <c r="B883" t="s">
        <v>46</v>
      </c>
      <c r="C883" t="s">
        <v>148</v>
      </c>
      <c r="D883" t="s">
        <v>415</v>
      </c>
      <c r="E883">
        <v>68015</v>
      </c>
      <c r="F883">
        <v>26082016</v>
      </c>
      <c r="G883">
        <v>54463</v>
      </c>
      <c r="H883" t="s">
        <v>49</v>
      </c>
      <c r="I883" s="2">
        <v>23.47</v>
      </c>
      <c r="J883" s="2">
        <v>0</v>
      </c>
      <c r="K883" s="2">
        <v>564160.69999999995</v>
      </c>
      <c r="L883" s="2">
        <v>23.47</v>
      </c>
    </row>
    <row r="884" spans="1:12" hidden="1" x14ac:dyDescent="0.35">
      <c r="A884" s="1">
        <v>421207000013</v>
      </c>
      <c r="B884" t="s">
        <v>46</v>
      </c>
      <c r="C884" t="s">
        <v>148</v>
      </c>
      <c r="D884" t="s">
        <v>415</v>
      </c>
      <c r="E884">
        <v>68015</v>
      </c>
      <c r="F884">
        <v>26082016</v>
      </c>
      <c r="G884">
        <v>54463</v>
      </c>
      <c r="H884" t="s">
        <v>49</v>
      </c>
      <c r="I884" s="2">
        <v>15.65</v>
      </c>
      <c r="J884" s="2">
        <v>0</v>
      </c>
      <c r="K884" s="2">
        <v>564176.35</v>
      </c>
      <c r="L884" s="2">
        <v>15.65</v>
      </c>
    </row>
    <row r="885" spans="1:12" hidden="1" x14ac:dyDescent="0.35">
      <c r="A885" s="1">
        <v>421207000013</v>
      </c>
      <c r="B885" t="s">
        <v>46</v>
      </c>
      <c r="C885" t="s">
        <v>148</v>
      </c>
      <c r="D885" t="s">
        <v>415</v>
      </c>
      <c r="E885">
        <v>68015</v>
      </c>
      <c r="F885">
        <v>26082016</v>
      </c>
      <c r="G885">
        <v>54463</v>
      </c>
      <c r="H885" t="s">
        <v>49</v>
      </c>
      <c r="I885" s="2">
        <v>7.82</v>
      </c>
      <c r="J885" s="2">
        <v>0</v>
      </c>
      <c r="K885" s="2">
        <v>564184.17000000004</v>
      </c>
      <c r="L885" s="2">
        <v>7.82</v>
      </c>
    </row>
    <row r="886" spans="1:12" hidden="1" x14ac:dyDescent="0.35">
      <c r="A886" s="1">
        <v>421207000013</v>
      </c>
      <c r="B886" t="s">
        <v>46</v>
      </c>
      <c r="C886" t="s">
        <v>148</v>
      </c>
      <c r="D886" t="s">
        <v>415</v>
      </c>
      <c r="E886">
        <v>68015</v>
      </c>
      <c r="F886">
        <v>26082016</v>
      </c>
      <c r="G886">
        <v>54463</v>
      </c>
      <c r="H886" t="s">
        <v>49</v>
      </c>
      <c r="I886" s="2">
        <v>7.82</v>
      </c>
      <c r="J886" s="2">
        <v>0</v>
      </c>
      <c r="K886" s="2">
        <v>564191.99</v>
      </c>
      <c r="L886" s="2">
        <v>7.82</v>
      </c>
    </row>
    <row r="887" spans="1:12" hidden="1" x14ac:dyDescent="0.35">
      <c r="A887" s="1">
        <v>421207000013</v>
      </c>
      <c r="B887" t="s">
        <v>46</v>
      </c>
      <c r="C887" t="s">
        <v>148</v>
      </c>
      <c r="D887" t="s">
        <v>415</v>
      </c>
      <c r="E887">
        <v>68015</v>
      </c>
      <c r="F887">
        <v>26082016</v>
      </c>
      <c r="G887">
        <v>54463</v>
      </c>
      <c r="H887" t="s">
        <v>49</v>
      </c>
      <c r="I887" s="2">
        <v>7.82</v>
      </c>
      <c r="J887" s="2">
        <v>0</v>
      </c>
      <c r="K887" s="2">
        <v>564199.81000000006</v>
      </c>
      <c r="L887" s="2">
        <v>7.82</v>
      </c>
    </row>
    <row r="888" spans="1:12" hidden="1" x14ac:dyDescent="0.35">
      <c r="A888" s="1">
        <v>421207000013</v>
      </c>
      <c r="B888" t="s">
        <v>46</v>
      </c>
      <c r="C888" t="s">
        <v>148</v>
      </c>
      <c r="D888" t="s">
        <v>415</v>
      </c>
      <c r="E888">
        <v>68015</v>
      </c>
      <c r="F888">
        <v>26082016</v>
      </c>
      <c r="G888">
        <v>54463</v>
      </c>
      <c r="H888" t="s">
        <v>49</v>
      </c>
      <c r="I888" s="2">
        <v>7.82</v>
      </c>
      <c r="J888" s="2">
        <v>0</v>
      </c>
      <c r="K888" s="2">
        <v>564207.63</v>
      </c>
      <c r="L888" s="2">
        <v>7.82</v>
      </c>
    </row>
    <row r="889" spans="1:12" hidden="1" x14ac:dyDescent="0.35">
      <c r="A889" s="1">
        <v>421207000013</v>
      </c>
      <c r="B889" t="s">
        <v>46</v>
      </c>
      <c r="C889" t="s">
        <v>148</v>
      </c>
      <c r="D889" t="s">
        <v>415</v>
      </c>
      <c r="E889">
        <v>68015</v>
      </c>
      <c r="F889">
        <v>26082016</v>
      </c>
      <c r="G889">
        <v>54463</v>
      </c>
      <c r="H889" t="s">
        <v>49</v>
      </c>
      <c r="I889" s="2">
        <v>31.29</v>
      </c>
      <c r="J889" s="2">
        <v>0</v>
      </c>
      <c r="K889" s="2">
        <v>564238.92000000004</v>
      </c>
      <c r="L889" s="2">
        <v>31.29</v>
      </c>
    </row>
    <row r="890" spans="1:12" hidden="1" x14ac:dyDescent="0.35">
      <c r="A890" s="1">
        <v>421207000013</v>
      </c>
      <c r="B890" t="s">
        <v>46</v>
      </c>
      <c r="C890" t="s">
        <v>148</v>
      </c>
      <c r="D890" t="s">
        <v>415</v>
      </c>
      <c r="E890">
        <v>68015</v>
      </c>
      <c r="F890">
        <v>26082016</v>
      </c>
      <c r="G890">
        <v>54463</v>
      </c>
      <c r="H890" t="s">
        <v>49</v>
      </c>
      <c r="I890" s="2">
        <v>15.65</v>
      </c>
      <c r="J890" s="2">
        <v>0</v>
      </c>
      <c r="K890" s="2">
        <v>564254.56999999995</v>
      </c>
      <c r="L890" s="2">
        <v>15.65</v>
      </c>
    </row>
    <row r="891" spans="1:12" hidden="1" x14ac:dyDescent="0.35">
      <c r="A891" s="1">
        <v>421207000013</v>
      </c>
      <c r="B891" t="s">
        <v>46</v>
      </c>
      <c r="C891" t="s">
        <v>148</v>
      </c>
      <c r="D891" t="s">
        <v>415</v>
      </c>
      <c r="E891">
        <v>68015</v>
      </c>
      <c r="F891">
        <v>26082016</v>
      </c>
      <c r="G891">
        <v>54463</v>
      </c>
      <c r="H891" t="s">
        <v>49</v>
      </c>
      <c r="I891" s="2">
        <v>23.47</v>
      </c>
      <c r="J891" s="2">
        <v>0</v>
      </c>
      <c r="K891" s="2">
        <v>564278.04</v>
      </c>
      <c r="L891" s="2">
        <v>23.47</v>
      </c>
    </row>
    <row r="892" spans="1:12" hidden="1" x14ac:dyDescent="0.35">
      <c r="A892" s="1">
        <v>421207000013</v>
      </c>
      <c r="B892" t="s">
        <v>46</v>
      </c>
      <c r="C892" t="s">
        <v>148</v>
      </c>
      <c r="D892" t="s">
        <v>415</v>
      </c>
      <c r="E892">
        <v>68015</v>
      </c>
      <c r="F892">
        <v>26082016</v>
      </c>
      <c r="G892">
        <v>54463</v>
      </c>
      <c r="H892" t="s">
        <v>49</v>
      </c>
      <c r="I892" s="2">
        <v>15.65</v>
      </c>
      <c r="J892" s="2">
        <v>0</v>
      </c>
      <c r="K892" s="2">
        <v>564293.68999999994</v>
      </c>
      <c r="L892" s="2">
        <v>15.65</v>
      </c>
    </row>
    <row r="893" spans="1:12" hidden="1" x14ac:dyDescent="0.35">
      <c r="A893" s="1">
        <v>421207000013</v>
      </c>
      <c r="B893" t="s">
        <v>46</v>
      </c>
      <c r="C893" t="s">
        <v>148</v>
      </c>
      <c r="D893" t="s">
        <v>415</v>
      </c>
      <c r="E893">
        <v>68015</v>
      </c>
      <c r="F893">
        <v>26082016</v>
      </c>
      <c r="G893">
        <v>54463</v>
      </c>
      <c r="H893" t="s">
        <v>49</v>
      </c>
      <c r="I893" s="2">
        <v>46.94</v>
      </c>
      <c r="J893" s="2">
        <v>0</v>
      </c>
      <c r="K893" s="2">
        <v>564340.63</v>
      </c>
      <c r="L893" s="2">
        <v>46.94</v>
      </c>
    </row>
    <row r="894" spans="1:12" hidden="1" x14ac:dyDescent="0.35">
      <c r="A894" s="1">
        <v>421207000013</v>
      </c>
      <c r="B894" t="s">
        <v>46</v>
      </c>
      <c r="C894" t="s">
        <v>148</v>
      </c>
      <c r="D894" t="s">
        <v>415</v>
      </c>
      <c r="E894">
        <v>68015</v>
      </c>
      <c r="F894">
        <v>26082016</v>
      </c>
      <c r="G894">
        <v>54463</v>
      </c>
      <c r="H894" t="s">
        <v>49</v>
      </c>
      <c r="I894" s="2">
        <v>7.82</v>
      </c>
      <c r="J894" s="2">
        <v>0</v>
      </c>
      <c r="K894" s="2">
        <v>564348.44999999995</v>
      </c>
      <c r="L894" s="2">
        <v>7.82</v>
      </c>
    </row>
    <row r="895" spans="1:12" hidden="1" x14ac:dyDescent="0.35">
      <c r="A895" s="1">
        <v>421207000013</v>
      </c>
      <c r="B895" t="s">
        <v>46</v>
      </c>
      <c r="C895" t="s">
        <v>148</v>
      </c>
      <c r="D895" t="s">
        <v>415</v>
      </c>
      <c r="E895">
        <v>68015</v>
      </c>
      <c r="F895">
        <v>26082016</v>
      </c>
      <c r="G895">
        <v>54463</v>
      </c>
      <c r="H895" t="s">
        <v>49</v>
      </c>
      <c r="I895" s="2">
        <v>39.119999999999997</v>
      </c>
      <c r="J895" s="2">
        <v>0</v>
      </c>
      <c r="K895" s="2">
        <v>564387.56999999995</v>
      </c>
      <c r="L895" s="2">
        <v>39.119999999999997</v>
      </c>
    </row>
    <row r="896" spans="1:12" hidden="1" x14ac:dyDescent="0.35">
      <c r="A896" s="1">
        <v>421207000013</v>
      </c>
      <c r="B896" t="s">
        <v>46</v>
      </c>
      <c r="C896" t="s">
        <v>148</v>
      </c>
      <c r="D896" t="s">
        <v>415</v>
      </c>
      <c r="E896">
        <v>68015</v>
      </c>
      <c r="F896">
        <v>26082016</v>
      </c>
      <c r="G896">
        <v>54463</v>
      </c>
      <c r="H896" t="s">
        <v>49</v>
      </c>
      <c r="I896" s="2">
        <v>7.82</v>
      </c>
      <c r="J896" s="2">
        <v>0</v>
      </c>
      <c r="K896" s="2">
        <v>564395.39</v>
      </c>
      <c r="L896" s="2">
        <v>7.82</v>
      </c>
    </row>
    <row r="897" spans="1:12" hidden="1" x14ac:dyDescent="0.35">
      <c r="A897" s="1">
        <v>421207000013</v>
      </c>
      <c r="B897" t="s">
        <v>46</v>
      </c>
      <c r="C897" t="s">
        <v>148</v>
      </c>
      <c r="D897" t="s">
        <v>415</v>
      </c>
      <c r="E897">
        <v>68015</v>
      </c>
      <c r="F897">
        <v>26082016</v>
      </c>
      <c r="G897">
        <v>54463</v>
      </c>
      <c r="H897" t="s">
        <v>49</v>
      </c>
      <c r="I897" s="2">
        <v>39.119999999999997</v>
      </c>
      <c r="J897" s="2">
        <v>0</v>
      </c>
      <c r="K897" s="2">
        <v>564434.51</v>
      </c>
      <c r="L897" s="2">
        <v>39.119999999999997</v>
      </c>
    </row>
    <row r="898" spans="1:12" hidden="1" x14ac:dyDescent="0.35">
      <c r="A898" s="1">
        <v>421207000013</v>
      </c>
      <c r="B898" t="s">
        <v>46</v>
      </c>
      <c r="C898" t="s">
        <v>148</v>
      </c>
      <c r="D898" t="s">
        <v>415</v>
      </c>
      <c r="E898">
        <v>68015</v>
      </c>
      <c r="F898">
        <v>26082016</v>
      </c>
      <c r="G898">
        <v>54463</v>
      </c>
      <c r="H898" t="s">
        <v>49</v>
      </c>
      <c r="I898" s="2">
        <v>31.29</v>
      </c>
      <c r="J898" s="2">
        <v>0</v>
      </c>
      <c r="K898" s="2">
        <v>564465.80000000005</v>
      </c>
      <c r="L898" s="2">
        <v>31.29</v>
      </c>
    </row>
    <row r="899" spans="1:12" hidden="1" x14ac:dyDescent="0.35">
      <c r="A899" s="1">
        <v>421207000013</v>
      </c>
      <c r="B899" t="s">
        <v>46</v>
      </c>
      <c r="C899" t="s">
        <v>148</v>
      </c>
      <c r="D899" t="s">
        <v>415</v>
      </c>
      <c r="E899">
        <v>68015</v>
      </c>
      <c r="F899">
        <v>26082016</v>
      </c>
      <c r="G899">
        <v>54463</v>
      </c>
      <c r="H899" t="s">
        <v>49</v>
      </c>
      <c r="I899" s="2">
        <v>7.81</v>
      </c>
      <c r="J899" s="2">
        <v>0</v>
      </c>
      <c r="K899" s="2">
        <v>564473.61</v>
      </c>
      <c r="L899" s="2">
        <v>7.81</v>
      </c>
    </row>
    <row r="900" spans="1:12" hidden="1" x14ac:dyDescent="0.35">
      <c r="A900" s="1">
        <v>421207000013</v>
      </c>
      <c r="B900" t="s">
        <v>46</v>
      </c>
      <c r="C900" t="s">
        <v>148</v>
      </c>
      <c r="D900" t="s">
        <v>415</v>
      </c>
      <c r="E900">
        <v>68015</v>
      </c>
      <c r="F900">
        <v>26082016</v>
      </c>
      <c r="G900">
        <v>54463</v>
      </c>
      <c r="H900" t="s">
        <v>49</v>
      </c>
      <c r="I900" s="2">
        <v>5461.14</v>
      </c>
      <c r="J900" s="2">
        <v>0</v>
      </c>
      <c r="K900" s="2">
        <v>569934.75</v>
      </c>
      <c r="L900" s="2">
        <v>5461.14</v>
      </c>
    </row>
    <row r="901" spans="1:12" hidden="1" x14ac:dyDescent="0.35">
      <c r="A901" s="1">
        <v>421207000013</v>
      </c>
      <c r="B901" t="s">
        <v>46</v>
      </c>
      <c r="C901" t="s">
        <v>148</v>
      </c>
      <c r="D901" t="s">
        <v>415</v>
      </c>
      <c r="E901">
        <v>68015</v>
      </c>
      <c r="F901">
        <v>26082016</v>
      </c>
      <c r="G901">
        <v>54463</v>
      </c>
      <c r="H901" t="s">
        <v>49</v>
      </c>
      <c r="I901" s="2">
        <v>2164.89</v>
      </c>
      <c r="J901" s="2">
        <v>0</v>
      </c>
      <c r="K901" s="2">
        <v>572099.64</v>
      </c>
      <c r="L901" s="2">
        <v>2164.89</v>
      </c>
    </row>
    <row r="902" spans="1:12" hidden="1" x14ac:dyDescent="0.35">
      <c r="A902" s="1">
        <v>421207000013</v>
      </c>
      <c r="B902" t="s">
        <v>46</v>
      </c>
      <c r="C902" t="s">
        <v>148</v>
      </c>
      <c r="D902" t="s">
        <v>415</v>
      </c>
      <c r="E902">
        <v>68015</v>
      </c>
      <c r="F902">
        <v>26082016</v>
      </c>
      <c r="G902">
        <v>54463</v>
      </c>
      <c r="H902" t="s">
        <v>49</v>
      </c>
      <c r="I902" s="2">
        <v>1842.84</v>
      </c>
      <c r="J902" s="2">
        <v>0</v>
      </c>
      <c r="K902" s="2">
        <v>573942.48</v>
      </c>
      <c r="L902" s="2">
        <v>1842.84</v>
      </c>
    </row>
    <row r="903" spans="1:12" hidden="1" x14ac:dyDescent="0.35">
      <c r="A903" s="1">
        <v>421207000013</v>
      </c>
      <c r="B903" t="s">
        <v>46</v>
      </c>
      <c r="C903" t="s">
        <v>148</v>
      </c>
      <c r="D903" t="s">
        <v>415</v>
      </c>
      <c r="E903">
        <v>68015</v>
      </c>
      <c r="F903">
        <v>26082016</v>
      </c>
      <c r="G903">
        <v>54463</v>
      </c>
      <c r="H903" t="s">
        <v>49</v>
      </c>
      <c r="I903" s="2">
        <v>585.67999999999995</v>
      </c>
      <c r="J903" s="2">
        <v>0</v>
      </c>
      <c r="K903" s="2">
        <v>574528.16</v>
      </c>
      <c r="L903" s="2">
        <v>585.67999999999995</v>
      </c>
    </row>
    <row r="904" spans="1:12" hidden="1" x14ac:dyDescent="0.35">
      <c r="A904" s="1">
        <v>421207000013</v>
      </c>
      <c r="B904" t="s">
        <v>46</v>
      </c>
      <c r="C904" t="s">
        <v>148</v>
      </c>
      <c r="D904" t="s">
        <v>415</v>
      </c>
      <c r="E904">
        <v>68015</v>
      </c>
      <c r="F904">
        <v>26082016</v>
      </c>
      <c r="G904">
        <v>54463</v>
      </c>
      <c r="H904" t="s">
        <v>49</v>
      </c>
      <c r="I904" s="2">
        <v>184.95</v>
      </c>
      <c r="J904" s="2">
        <v>0</v>
      </c>
      <c r="K904" s="2">
        <v>574713.11</v>
      </c>
      <c r="L904" s="2">
        <v>184.95</v>
      </c>
    </row>
    <row r="905" spans="1:12" hidden="1" x14ac:dyDescent="0.35">
      <c r="A905" s="1">
        <v>421207000013</v>
      </c>
      <c r="B905" t="s">
        <v>46</v>
      </c>
      <c r="C905" t="s">
        <v>148</v>
      </c>
      <c r="D905" t="s">
        <v>416</v>
      </c>
      <c r="E905">
        <v>68760</v>
      </c>
      <c r="F905">
        <v>29082016</v>
      </c>
      <c r="G905">
        <v>56124</v>
      </c>
      <c r="H905" t="s">
        <v>210</v>
      </c>
      <c r="I905" s="2">
        <v>2730.57</v>
      </c>
      <c r="J905" s="2">
        <v>0</v>
      </c>
      <c r="K905" s="2">
        <v>577443.68000000005</v>
      </c>
      <c r="L905" s="2">
        <v>2730.57</v>
      </c>
    </row>
    <row r="906" spans="1:12" hidden="1" x14ac:dyDescent="0.35">
      <c r="A906" s="1">
        <v>421207000013</v>
      </c>
      <c r="B906" t="s">
        <v>46</v>
      </c>
      <c r="C906" t="s">
        <v>148</v>
      </c>
      <c r="D906" t="s">
        <v>417</v>
      </c>
      <c r="E906">
        <v>68760</v>
      </c>
      <c r="F906">
        <v>29082016</v>
      </c>
      <c r="G906">
        <v>56124</v>
      </c>
      <c r="H906" t="s">
        <v>81</v>
      </c>
      <c r="I906" s="2">
        <v>2730.57</v>
      </c>
      <c r="J906" s="2">
        <v>0</v>
      </c>
      <c r="K906" s="2">
        <v>580174.25</v>
      </c>
      <c r="L906" s="2">
        <v>2730.57</v>
      </c>
    </row>
    <row r="907" spans="1:12" hidden="1" x14ac:dyDescent="0.35">
      <c r="A907" s="1">
        <v>421207000013</v>
      </c>
      <c r="B907" t="s">
        <v>46</v>
      </c>
      <c r="C907" t="s">
        <v>148</v>
      </c>
      <c r="D907" t="s">
        <v>418</v>
      </c>
      <c r="E907">
        <v>68760</v>
      </c>
      <c r="F907">
        <v>29082016</v>
      </c>
      <c r="G907">
        <v>56124</v>
      </c>
      <c r="H907" t="s">
        <v>77</v>
      </c>
      <c r="I907" s="2">
        <v>4398.9799999999996</v>
      </c>
      <c r="J907" s="2">
        <v>0</v>
      </c>
      <c r="K907" s="2">
        <v>584573.23</v>
      </c>
      <c r="L907" s="2">
        <v>4398.9799999999996</v>
      </c>
    </row>
    <row r="908" spans="1:12" hidden="1" x14ac:dyDescent="0.35">
      <c r="A908" s="1">
        <v>421207000013</v>
      </c>
      <c r="B908" t="s">
        <v>46</v>
      </c>
      <c r="C908" t="s">
        <v>158</v>
      </c>
      <c r="D908" t="s">
        <v>419</v>
      </c>
      <c r="E908">
        <v>75454</v>
      </c>
      <c r="F908">
        <v>20092016</v>
      </c>
      <c r="G908">
        <v>60664</v>
      </c>
      <c r="H908" t="s">
        <v>420</v>
      </c>
      <c r="I908" s="2">
        <v>2541.11</v>
      </c>
      <c r="J908" s="2">
        <v>0</v>
      </c>
      <c r="K908" s="2">
        <v>587114.34</v>
      </c>
      <c r="L908" s="2">
        <v>2541.11</v>
      </c>
    </row>
    <row r="909" spans="1:12" hidden="1" x14ac:dyDescent="0.35">
      <c r="A909" s="1">
        <v>421207000013</v>
      </c>
      <c r="B909" t="s">
        <v>46</v>
      </c>
      <c r="C909" t="s">
        <v>158</v>
      </c>
      <c r="D909" t="s">
        <v>421</v>
      </c>
      <c r="E909">
        <v>75454</v>
      </c>
      <c r="F909">
        <v>20092016</v>
      </c>
      <c r="G909">
        <v>60664</v>
      </c>
      <c r="H909" t="s">
        <v>420</v>
      </c>
      <c r="I909" s="2">
        <v>1626.32</v>
      </c>
      <c r="J909" s="2">
        <v>0</v>
      </c>
      <c r="K909" s="2">
        <v>588740.66</v>
      </c>
      <c r="L909" s="2">
        <v>1626.32</v>
      </c>
    </row>
    <row r="910" spans="1:12" hidden="1" x14ac:dyDescent="0.35">
      <c r="A910" s="1">
        <v>421207000013</v>
      </c>
      <c r="B910" t="s">
        <v>46</v>
      </c>
      <c r="C910" t="s">
        <v>158</v>
      </c>
      <c r="D910" t="s">
        <v>421</v>
      </c>
      <c r="E910">
        <v>75454</v>
      </c>
      <c r="F910">
        <v>20092016</v>
      </c>
      <c r="G910">
        <v>60664</v>
      </c>
      <c r="H910" t="s">
        <v>420</v>
      </c>
      <c r="I910" s="2">
        <v>208.37</v>
      </c>
      <c r="J910" s="2">
        <v>0</v>
      </c>
      <c r="K910" s="2">
        <v>588949.03</v>
      </c>
      <c r="L910" s="2">
        <v>208.37</v>
      </c>
    </row>
    <row r="911" spans="1:12" hidden="1" x14ac:dyDescent="0.35">
      <c r="A911" s="1">
        <v>421207000013</v>
      </c>
      <c r="B911" t="s">
        <v>46</v>
      </c>
      <c r="C911" t="s">
        <v>158</v>
      </c>
      <c r="D911" t="s">
        <v>421</v>
      </c>
      <c r="E911">
        <v>75454</v>
      </c>
      <c r="F911">
        <v>20092016</v>
      </c>
      <c r="G911">
        <v>60664</v>
      </c>
      <c r="H911" t="s">
        <v>420</v>
      </c>
      <c r="I911" s="2">
        <v>416.49</v>
      </c>
      <c r="J911" s="2">
        <v>0</v>
      </c>
      <c r="K911" s="2">
        <v>589365.52</v>
      </c>
      <c r="L911" s="2">
        <v>416.49</v>
      </c>
    </row>
    <row r="912" spans="1:12" hidden="1" x14ac:dyDescent="0.35">
      <c r="A912" s="1">
        <v>421207000013</v>
      </c>
      <c r="B912" t="s">
        <v>46</v>
      </c>
      <c r="C912" t="s">
        <v>158</v>
      </c>
      <c r="D912" t="s">
        <v>421</v>
      </c>
      <c r="E912">
        <v>75454</v>
      </c>
      <c r="F912">
        <v>20092016</v>
      </c>
      <c r="G912">
        <v>60664</v>
      </c>
      <c r="H912" t="s">
        <v>420</v>
      </c>
      <c r="I912" s="2">
        <v>83.35</v>
      </c>
      <c r="J912" s="2">
        <v>0</v>
      </c>
      <c r="K912" s="2">
        <v>589448.87</v>
      </c>
      <c r="L912" s="2">
        <v>83.35</v>
      </c>
    </row>
    <row r="913" spans="1:12" hidden="1" x14ac:dyDescent="0.35">
      <c r="A913" s="1">
        <v>421207000013</v>
      </c>
      <c r="B913" t="s">
        <v>46</v>
      </c>
      <c r="C913" t="s">
        <v>158</v>
      </c>
      <c r="D913" t="s">
        <v>421</v>
      </c>
      <c r="E913">
        <v>75454</v>
      </c>
      <c r="F913">
        <v>20092016</v>
      </c>
      <c r="G913">
        <v>60664</v>
      </c>
      <c r="H913" t="s">
        <v>420</v>
      </c>
      <c r="I913" s="2">
        <v>83.35</v>
      </c>
      <c r="J913" s="2">
        <v>0</v>
      </c>
      <c r="K913" s="2">
        <v>589532.22</v>
      </c>
      <c r="L913" s="2">
        <v>83.35</v>
      </c>
    </row>
    <row r="914" spans="1:12" hidden="1" x14ac:dyDescent="0.35">
      <c r="A914" s="1">
        <v>421207000013</v>
      </c>
      <c r="B914" t="s">
        <v>46</v>
      </c>
      <c r="C914" t="s">
        <v>158</v>
      </c>
      <c r="D914" t="s">
        <v>421</v>
      </c>
      <c r="E914">
        <v>75454</v>
      </c>
      <c r="F914">
        <v>20092016</v>
      </c>
      <c r="G914">
        <v>60664</v>
      </c>
      <c r="H914" t="s">
        <v>420</v>
      </c>
      <c r="I914" s="2">
        <v>123.24</v>
      </c>
      <c r="J914" s="2">
        <v>0</v>
      </c>
      <c r="K914" s="2">
        <v>589655.46</v>
      </c>
      <c r="L914" s="2">
        <v>123.24</v>
      </c>
    </row>
    <row r="915" spans="1:12" hidden="1" x14ac:dyDescent="0.35">
      <c r="A915" s="1">
        <v>421207000013</v>
      </c>
      <c r="B915" t="s">
        <v>46</v>
      </c>
      <c r="C915" t="s">
        <v>158</v>
      </c>
      <c r="D915" t="s">
        <v>422</v>
      </c>
      <c r="E915">
        <v>75454</v>
      </c>
      <c r="F915">
        <v>20092016</v>
      </c>
      <c r="G915">
        <v>60664</v>
      </c>
      <c r="H915" t="s">
        <v>423</v>
      </c>
      <c r="I915" s="2">
        <v>1677.14</v>
      </c>
      <c r="J915" s="2">
        <v>0</v>
      </c>
      <c r="K915" s="2">
        <v>591332.6</v>
      </c>
      <c r="L915" s="2">
        <v>1677.14</v>
      </c>
    </row>
    <row r="916" spans="1:12" hidden="1" x14ac:dyDescent="0.35">
      <c r="A916" s="1">
        <v>421207000013</v>
      </c>
      <c r="B916" t="s">
        <v>46</v>
      </c>
      <c r="C916" t="s">
        <v>158</v>
      </c>
      <c r="D916" t="s">
        <v>422</v>
      </c>
      <c r="E916">
        <v>75454</v>
      </c>
      <c r="F916">
        <v>20092016</v>
      </c>
      <c r="G916">
        <v>60664</v>
      </c>
      <c r="H916" t="s">
        <v>423</v>
      </c>
      <c r="I916" s="2">
        <v>863.98</v>
      </c>
      <c r="J916" s="2">
        <v>0</v>
      </c>
      <c r="K916" s="2">
        <v>592196.57999999996</v>
      </c>
      <c r="L916" s="2">
        <v>863.98</v>
      </c>
    </row>
    <row r="917" spans="1:12" hidden="1" x14ac:dyDescent="0.35">
      <c r="A917" s="1">
        <v>421207000013</v>
      </c>
      <c r="B917" t="s">
        <v>46</v>
      </c>
      <c r="C917" t="s">
        <v>158</v>
      </c>
      <c r="D917" t="s">
        <v>424</v>
      </c>
      <c r="E917">
        <v>76007</v>
      </c>
      <c r="F917">
        <v>21092016</v>
      </c>
      <c r="G917">
        <v>61298</v>
      </c>
      <c r="H917" t="s">
        <v>230</v>
      </c>
      <c r="I917" s="2">
        <v>4004.18</v>
      </c>
      <c r="J917" s="2">
        <v>0</v>
      </c>
      <c r="K917" s="2">
        <v>596200.76</v>
      </c>
      <c r="L917" s="2">
        <v>4004.18</v>
      </c>
    </row>
    <row r="918" spans="1:12" hidden="1" x14ac:dyDescent="0.35">
      <c r="A918" s="1">
        <v>421207000013</v>
      </c>
      <c r="B918" t="s">
        <v>46</v>
      </c>
      <c r="C918" t="s">
        <v>158</v>
      </c>
      <c r="D918" t="s">
        <v>424</v>
      </c>
      <c r="E918">
        <v>76007</v>
      </c>
      <c r="F918">
        <v>21092016</v>
      </c>
      <c r="G918">
        <v>61298</v>
      </c>
      <c r="H918" t="s">
        <v>49</v>
      </c>
      <c r="I918" s="2">
        <v>79.03</v>
      </c>
      <c r="J918" s="2">
        <v>0</v>
      </c>
      <c r="K918" s="2">
        <v>596279.79</v>
      </c>
      <c r="L918" s="2">
        <v>79.03</v>
      </c>
    </row>
    <row r="919" spans="1:12" hidden="1" x14ac:dyDescent="0.35">
      <c r="A919" s="1">
        <v>421207000013</v>
      </c>
      <c r="B919" t="s">
        <v>46</v>
      </c>
      <c r="C919" t="s">
        <v>158</v>
      </c>
      <c r="D919" t="s">
        <v>424</v>
      </c>
      <c r="E919">
        <v>76007</v>
      </c>
      <c r="F919">
        <v>21092016</v>
      </c>
      <c r="G919">
        <v>61298</v>
      </c>
      <c r="H919" t="s">
        <v>49</v>
      </c>
      <c r="I919" s="2">
        <v>52.69</v>
      </c>
      <c r="J919" s="2">
        <v>0</v>
      </c>
      <c r="K919" s="2">
        <v>596332.48</v>
      </c>
      <c r="L919" s="2">
        <v>52.69</v>
      </c>
    </row>
    <row r="920" spans="1:12" hidden="1" x14ac:dyDescent="0.35">
      <c r="A920" s="1">
        <v>421207000013</v>
      </c>
      <c r="B920" t="s">
        <v>46</v>
      </c>
      <c r="C920" t="s">
        <v>158</v>
      </c>
      <c r="D920" t="s">
        <v>424</v>
      </c>
      <c r="E920">
        <v>76007</v>
      </c>
      <c r="F920">
        <v>21092016</v>
      </c>
      <c r="G920">
        <v>61298</v>
      </c>
      <c r="H920" t="s">
        <v>49</v>
      </c>
      <c r="I920" s="2">
        <v>26.34</v>
      </c>
      <c r="J920" s="2">
        <v>0</v>
      </c>
      <c r="K920" s="2">
        <v>596358.81999999995</v>
      </c>
      <c r="L920" s="2">
        <v>26.34</v>
      </c>
    </row>
    <row r="921" spans="1:12" hidden="1" x14ac:dyDescent="0.35">
      <c r="A921" s="1">
        <v>421207000013</v>
      </c>
      <c r="B921" t="s">
        <v>46</v>
      </c>
      <c r="C921" t="s">
        <v>158</v>
      </c>
      <c r="D921" t="s">
        <v>424</v>
      </c>
      <c r="E921">
        <v>76007</v>
      </c>
      <c r="F921">
        <v>21092016</v>
      </c>
      <c r="G921">
        <v>61298</v>
      </c>
      <c r="H921" t="s">
        <v>49</v>
      </c>
      <c r="I921" s="2">
        <v>26.34</v>
      </c>
      <c r="J921" s="2">
        <v>0</v>
      </c>
      <c r="K921" s="2">
        <v>596385.16</v>
      </c>
      <c r="L921" s="2">
        <v>26.34</v>
      </c>
    </row>
    <row r="922" spans="1:12" hidden="1" x14ac:dyDescent="0.35">
      <c r="A922" s="1">
        <v>421207000013</v>
      </c>
      <c r="B922" t="s">
        <v>46</v>
      </c>
      <c r="C922" t="s">
        <v>158</v>
      </c>
      <c r="D922" t="s">
        <v>424</v>
      </c>
      <c r="E922">
        <v>76007</v>
      </c>
      <c r="F922">
        <v>21092016</v>
      </c>
      <c r="G922">
        <v>61298</v>
      </c>
      <c r="H922" t="s">
        <v>49</v>
      </c>
      <c r="I922" s="2">
        <v>26.34</v>
      </c>
      <c r="J922" s="2">
        <v>0</v>
      </c>
      <c r="K922" s="2">
        <v>596411.5</v>
      </c>
      <c r="L922" s="2">
        <v>26.34</v>
      </c>
    </row>
    <row r="923" spans="1:12" hidden="1" x14ac:dyDescent="0.35">
      <c r="A923" s="1">
        <v>421207000013</v>
      </c>
      <c r="B923" t="s">
        <v>46</v>
      </c>
      <c r="C923" t="s">
        <v>158</v>
      </c>
      <c r="D923" t="s">
        <v>424</v>
      </c>
      <c r="E923">
        <v>76007</v>
      </c>
      <c r="F923">
        <v>21092016</v>
      </c>
      <c r="G923">
        <v>61298</v>
      </c>
      <c r="H923" t="s">
        <v>49</v>
      </c>
      <c r="I923" s="2">
        <v>26.34</v>
      </c>
      <c r="J923" s="2">
        <v>0</v>
      </c>
      <c r="K923" s="2">
        <v>596437.84</v>
      </c>
      <c r="L923" s="2">
        <v>26.34</v>
      </c>
    </row>
    <row r="924" spans="1:12" hidden="1" x14ac:dyDescent="0.35">
      <c r="A924" s="1">
        <v>421207000013</v>
      </c>
      <c r="B924" t="s">
        <v>46</v>
      </c>
      <c r="C924" t="s">
        <v>158</v>
      </c>
      <c r="D924" t="s">
        <v>424</v>
      </c>
      <c r="E924">
        <v>76007</v>
      </c>
      <c r="F924">
        <v>21092016</v>
      </c>
      <c r="G924">
        <v>61298</v>
      </c>
      <c r="H924" t="s">
        <v>49</v>
      </c>
      <c r="I924" s="2">
        <v>105.37</v>
      </c>
      <c r="J924" s="2">
        <v>0</v>
      </c>
      <c r="K924" s="2">
        <v>596543.21</v>
      </c>
      <c r="L924" s="2">
        <v>105.37</v>
      </c>
    </row>
    <row r="925" spans="1:12" hidden="1" x14ac:dyDescent="0.35">
      <c r="A925" s="1">
        <v>421207000013</v>
      </c>
      <c r="B925" t="s">
        <v>46</v>
      </c>
      <c r="C925" t="s">
        <v>158</v>
      </c>
      <c r="D925" t="s">
        <v>424</v>
      </c>
      <c r="E925">
        <v>76007</v>
      </c>
      <c r="F925">
        <v>21092016</v>
      </c>
      <c r="G925">
        <v>61298</v>
      </c>
      <c r="H925" t="s">
        <v>49</v>
      </c>
      <c r="I925" s="2">
        <v>52.69</v>
      </c>
      <c r="J925" s="2">
        <v>0</v>
      </c>
      <c r="K925" s="2">
        <v>596595.9</v>
      </c>
      <c r="L925" s="2">
        <v>52.69</v>
      </c>
    </row>
    <row r="926" spans="1:12" hidden="1" x14ac:dyDescent="0.35">
      <c r="A926" s="1">
        <v>421207000013</v>
      </c>
      <c r="B926" t="s">
        <v>46</v>
      </c>
      <c r="C926" t="s">
        <v>158</v>
      </c>
      <c r="D926" t="s">
        <v>424</v>
      </c>
      <c r="E926">
        <v>76007</v>
      </c>
      <c r="F926">
        <v>21092016</v>
      </c>
      <c r="G926">
        <v>61298</v>
      </c>
      <c r="H926" t="s">
        <v>49</v>
      </c>
      <c r="I926" s="2">
        <v>79.03</v>
      </c>
      <c r="J926" s="2">
        <v>0</v>
      </c>
      <c r="K926" s="2">
        <v>596674.93000000005</v>
      </c>
      <c r="L926" s="2">
        <v>79.03</v>
      </c>
    </row>
    <row r="927" spans="1:12" hidden="1" x14ac:dyDescent="0.35">
      <c r="A927" s="1">
        <v>421207000013</v>
      </c>
      <c r="B927" t="s">
        <v>46</v>
      </c>
      <c r="C927" t="s">
        <v>158</v>
      </c>
      <c r="D927" t="s">
        <v>424</v>
      </c>
      <c r="E927">
        <v>76007</v>
      </c>
      <c r="F927">
        <v>21092016</v>
      </c>
      <c r="G927">
        <v>61298</v>
      </c>
      <c r="H927" t="s">
        <v>49</v>
      </c>
      <c r="I927" s="2">
        <v>52.69</v>
      </c>
      <c r="J927" s="2">
        <v>0</v>
      </c>
      <c r="K927" s="2">
        <v>596727.62</v>
      </c>
      <c r="L927" s="2">
        <v>52.69</v>
      </c>
    </row>
    <row r="928" spans="1:12" hidden="1" x14ac:dyDescent="0.35">
      <c r="A928" s="1">
        <v>421207000013</v>
      </c>
      <c r="B928" t="s">
        <v>46</v>
      </c>
      <c r="C928" t="s">
        <v>158</v>
      </c>
      <c r="D928" t="s">
        <v>424</v>
      </c>
      <c r="E928">
        <v>76007</v>
      </c>
      <c r="F928">
        <v>21092016</v>
      </c>
      <c r="G928">
        <v>61298</v>
      </c>
      <c r="H928" t="s">
        <v>49</v>
      </c>
      <c r="I928" s="2">
        <v>158.06</v>
      </c>
      <c r="J928" s="2">
        <v>0</v>
      </c>
      <c r="K928" s="2">
        <v>596885.68000000005</v>
      </c>
      <c r="L928" s="2">
        <v>158.06</v>
      </c>
    </row>
    <row r="929" spans="1:12" hidden="1" x14ac:dyDescent="0.35">
      <c r="A929" s="1">
        <v>421207000013</v>
      </c>
      <c r="B929" t="s">
        <v>46</v>
      </c>
      <c r="C929" t="s">
        <v>158</v>
      </c>
      <c r="D929" t="s">
        <v>424</v>
      </c>
      <c r="E929">
        <v>76007</v>
      </c>
      <c r="F929">
        <v>21092016</v>
      </c>
      <c r="G929">
        <v>61298</v>
      </c>
      <c r="H929" t="s">
        <v>49</v>
      </c>
      <c r="I929" s="2">
        <v>26.34</v>
      </c>
      <c r="J929" s="2">
        <v>0</v>
      </c>
      <c r="K929" s="2">
        <v>596912.02</v>
      </c>
      <c r="L929" s="2">
        <v>26.34</v>
      </c>
    </row>
    <row r="930" spans="1:12" hidden="1" x14ac:dyDescent="0.35">
      <c r="A930" s="1">
        <v>421207000013</v>
      </c>
      <c r="B930" t="s">
        <v>46</v>
      </c>
      <c r="C930" t="s">
        <v>158</v>
      </c>
      <c r="D930" t="s">
        <v>424</v>
      </c>
      <c r="E930">
        <v>76007</v>
      </c>
      <c r="F930">
        <v>21092016</v>
      </c>
      <c r="G930">
        <v>61298</v>
      </c>
      <c r="H930" t="s">
        <v>49</v>
      </c>
      <c r="I930" s="2">
        <v>79.03</v>
      </c>
      <c r="J930" s="2">
        <v>0</v>
      </c>
      <c r="K930" s="2">
        <v>596991.05000000005</v>
      </c>
      <c r="L930" s="2">
        <v>79.03</v>
      </c>
    </row>
    <row r="931" spans="1:12" hidden="1" x14ac:dyDescent="0.35">
      <c r="A931" s="1">
        <v>421207000013</v>
      </c>
      <c r="B931" t="s">
        <v>46</v>
      </c>
      <c r="C931" t="s">
        <v>158</v>
      </c>
      <c r="D931" t="s">
        <v>424</v>
      </c>
      <c r="E931">
        <v>76007</v>
      </c>
      <c r="F931">
        <v>21092016</v>
      </c>
      <c r="G931">
        <v>61298</v>
      </c>
      <c r="H931" t="s">
        <v>49</v>
      </c>
      <c r="I931" s="2">
        <v>26.34</v>
      </c>
      <c r="J931" s="2">
        <v>0</v>
      </c>
      <c r="K931" s="2">
        <v>597017.39</v>
      </c>
      <c r="L931" s="2">
        <v>26.34</v>
      </c>
    </row>
    <row r="932" spans="1:12" hidden="1" x14ac:dyDescent="0.35">
      <c r="A932" s="1">
        <v>421207000013</v>
      </c>
      <c r="B932" t="s">
        <v>46</v>
      </c>
      <c r="C932" t="s">
        <v>158</v>
      </c>
      <c r="D932" t="s">
        <v>424</v>
      </c>
      <c r="E932">
        <v>76007</v>
      </c>
      <c r="F932">
        <v>21092016</v>
      </c>
      <c r="G932">
        <v>61298</v>
      </c>
      <c r="H932" t="s">
        <v>49</v>
      </c>
      <c r="I932" s="2">
        <v>79.03</v>
      </c>
      <c r="J932" s="2">
        <v>0</v>
      </c>
      <c r="K932" s="2">
        <v>597096.42000000004</v>
      </c>
      <c r="L932" s="2">
        <v>79.03</v>
      </c>
    </row>
    <row r="933" spans="1:12" hidden="1" x14ac:dyDescent="0.35">
      <c r="A933" s="1">
        <v>421207000013</v>
      </c>
      <c r="B933" t="s">
        <v>46</v>
      </c>
      <c r="C933" t="s">
        <v>158</v>
      </c>
      <c r="D933" t="s">
        <v>424</v>
      </c>
      <c r="E933">
        <v>76007</v>
      </c>
      <c r="F933">
        <v>21092016</v>
      </c>
      <c r="G933">
        <v>61298</v>
      </c>
      <c r="H933" t="s">
        <v>49</v>
      </c>
      <c r="I933" s="2">
        <v>105.37</v>
      </c>
      <c r="J933" s="2">
        <v>0</v>
      </c>
      <c r="K933" s="2">
        <v>597201.79</v>
      </c>
      <c r="L933" s="2">
        <v>105.37</v>
      </c>
    </row>
    <row r="934" spans="1:12" hidden="1" x14ac:dyDescent="0.35">
      <c r="A934" s="1">
        <v>421207000013</v>
      </c>
      <c r="B934" t="s">
        <v>46</v>
      </c>
      <c r="C934" t="s">
        <v>158</v>
      </c>
      <c r="D934" t="s">
        <v>424</v>
      </c>
      <c r="E934">
        <v>76007</v>
      </c>
      <c r="F934">
        <v>21092016</v>
      </c>
      <c r="G934">
        <v>61298</v>
      </c>
      <c r="H934" t="s">
        <v>49</v>
      </c>
      <c r="I934" s="2">
        <v>91.75</v>
      </c>
      <c r="J934" s="2">
        <v>0</v>
      </c>
      <c r="K934" s="2">
        <v>597293.54</v>
      </c>
      <c r="L934" s="2">
        <v>91.75</v>
      </c>
    </row>
    <row r="935" spans="1:12" hidden="1" x14ac:dyDescent="0.35">
      <c r="A935" s="1">
        <v>421207000013</v>
      </c>
      <c r="B935" t="s">
        <v>46</v>
      </c>
      <c r="C935" t="s">
        <v>158</v>
      </c>
      <c r="D935" t="s">
        <v>424</v>
      </c>
      <c r="E935">
        <v>76007</v>
      </c>
      <c r="F935">
        <v>21092016</v>
      </c>
      <c r="G935">
        <v>61298</v>
      </c>
      <c r="H935" t="s">
        <v>49</v>
      </c>
      <c r="I935" s="2">
        <v>122.33</v>
      </c>
      <c r="J935" s="2">
        <v>0</v>
      </c>
      <c r="K935" s="2">
        <v>597415.87</v>
      </c>
      <c r="L935" s="2">
        <v>122.33</v>
      </c>
    </row>
    <row r="936" spans="1:12" hidden="1" x14ac:dyDescent="0.35">
      <c r="A936" s="1">
        <v>421207000013</v>
      </c>
      <c r="B936" t="s">
        <v>46</v>
      </c>
      <c r="C936" t="s">
        <v>158</v>
      </c>
      <c r="D936" t="s">
        <v>424</v>
      </c>
      <c r="E936">
        <v>76007</v>
      </c>
      <c r="F936">
        <v>21092016</v>
      </c>
      <c r="G936">
        <v>61298</v>
      </c>
      <c r="H936" t="s">
        <v>49</v>
      </c>
      <c r="I936" s="2">
        <v>107.04</v>
      </c>
      <c r="J936" s="2">
        <v>0</v>
      </c>
      <c r="K936" s="2">
        <v>597522.91</v>
      </c>
      <c r="L936" s="2">
        <v>107.04</v>
      </c>
    </row>
    <row r="937" spans="1:12" hidden="1" x14ac:dyDescent="0.35">
      <c r="A937" s="1">
        <v>421207000013</v>
      </c>
      <c r="B937" t="s">
        <v>46</v>
      </c>
      <c r="C937" t="s">
        <v>158</v>
      </c>
      <c r="D937" t="s">
        <v>424</v>
      </c>
      <c r="E937">
        <v>76007</v>
      </c>
      <c r="F937">
        <v>21092016</v>
      </c>
      <c r="G937">
        <v>61298</v>
      </c>
      <c r="H937" t="s">
        <v>49</v>
      </c>
      <c r="I937" s="2">
        <v>122.33</v>
      </c>
      <c r="J937" s="2">
        <v>0</v>
      </c>
      <c r="K937" s="2">
        <v>597645.24</v>
      </c>
      <c r="L937" s="2">
        <v>122.33</v>
      </c>
    </row>
    <row r="938" spans="1:12" hidden="1" x14ac:dyDescent="0.35">
      <c r="A938" s="1">
        <v>421207000013</v>
      </c>
      <c r="B938" t="s">
        <v>46</v>
      </c>
      <c r="C938" t="s">
        <v>158</v>
      </c>
      <c r="D938" t="s">
        <v>424</v>
      </c>
      <c r="E938">
        <v>76007</v>
      </c>
      <c r="F938">
        <v>21092016</v>
      </c>
      <c r="G938">
        <v>61298</v>
      </c>
      <c r="H938" t="s">
        <v>49</v>
      </c>
      <c r="I938" s="2">
        <v>107.04</v>
      </c>
      <c r="J938" s="2">
        <v>0</v>
      </c>
      <c r="K938" s="2">
        <v>597752.28</v>
      </c>
      <c r="L938" s="2">
        <v>107.04</v>
      </c>
    </row>
    <row r="939" spans="1:12" hidden="1" x14ac:dyDescent="0.35">
      <c r="A939" s="1">
        <v>421207000013</v>
      </c>
      <c r="B939" t="s">
        <v>46</v>
      </c>
      <c r="C939" t="s">
        <v>158</v>
      </c>
      <c r="D939" t="s">
        <v>424</v>
      </c>
      <c r="E939">
        <v>76007</v>
      </c>
      <c r="F939">
        <v>21092016</v>
      </c>
      <c r="G939">
        <v>61298</v>
      </c>
      <c r="H939" t="s">
        <v>49</v>
      </c>
      <c r="I939" s="2">
        <v>61.16</v>
      </c>
      <c r="J939" s="2">
        <v>0</v>
      </c>
      <c r="K939" s="2">
        <v>597813.43999999994</v>
      </c>
      <c r="L939" s="2">
        <v>61.16</v>
      </c>
    </row>
    <row r="940" spans="1:12" hidden="1" x14ac:dyDescent="0.35">
      <c r="A940" s="1">
        <v>421207000013</v>
      </c>
      <c r="B940" t="s">
        <v>46</v>
      </c>
      <c r="C940" t="s">
        <v>158</v>
      </c>
      <c r="D940" t="s">
        <v>424</v>
      </c>
      <c r="E940">
        <v>76007</v>
      </c>
      <c r="F940">
        <v>21092016</v>
      </c>
      <c r="G940">
        <v>61298</v>
      </c>
      <c r="H940" t="s">
        <v>49</v>
      </c>
      <c r="I940" s="2">
        <v>76.459999999999994</v>
      </c>
      <c r="J940" s="2">
        <v>0</v>
      </c>
      <c r="K940" s="2">
        <v>597889.9</v>
      </c>
      <c r="L940" s="2">
        <v>76.459999999999994</v>
      </c>
    </row>
    <row r="941" spans="1:12" hidden="1" x14ac:dyDescent="0.35">
      <c r="A941" s="1">
        <v>421207000013</v>
      </c>
      <c r="B941" t="s">
        <v>46</v>
      </c>
      <c r="C941" t="s">
        <v>158</v>
      </c>
      <c r="D941" t="s">
        <v>424</v>
      </c>
      <c r="E941">
        <v>76007</v>
      </c>
      <c r="F941">
        <v>21092016</v>
      </c>
      <c r="G941">
        <v>61298</v>
      </c>
      <c r="H941" t="s">
        <v>49</v>
      </c>
      <c r="I941" s="2">
        <v>107.04</v>
      </c>
      <c r="J941" s="2">
        <v>0</v>
      </c>
      <c r="K941" s="2">
        <v>597996.93999999994</v>
      </c>
      <c r="L941" s="2">
        <v>107.04</v>
      </c>
    </row>
    <row r="942" spans="1:12" hidden="1" x14ac:dyDescent="0.35">
      <c r="A942" s="1">
        <v>421207000013</v>
      </c>
      <c r="B942" t="s">
        <v>46</v>
      </c>
      <c r="C942" t="s">
        <v>158</v>
      </c>
      <c r="D942" t="s">
        <v>424</v>
      </c>
      <c r="E942">
        <v>76007</v>
      </c>
      <c r="F942">
        <v>21092016</v>
      </c>
      <c r="G942">
        <v>61298</v>
      </c>
      <c r="H942" t="s">
        <v>49</v>
      </c>
      <c r="I942" s="2">
        <v>137.62</v>
      </c>
      <c r="J942" s="2">
        <v>0</v>
      </c>
      <c r="K942" s="2">
        <v>598134.56000000006</v>
      </c>
      <c r="L942" s="2">
        <v>137.62</v>
      </c>
    </row>
    <row r="943" spans="1:12" hidden="1" x14ac:dyDescent="0.35">
      <c r="A943" s="1">
        <v>421207000013</v>
      </c>
      <c r="B943" t="s">
        <v>46</v>
      </c>
      <c r="C943" t="s">
        <v>158</v>
      </c>
      <c r="D943" t="s">
        <v>424</v>
      </c>
      <c r="E943">
        <v>76007</v>
      </c>
      <c r="F943">
        <v>21092016</v>
      </c>
      <c r="G943">
        <v>61298</v>
      </c>
      <c r="H943" t="s">
        <v>49</v>
      </c>
      <c r="I943" s="2">
        <v>122.33</v>
      </c>
      <c r="J943" s="2">
        <v>0</v>
      </c>
      <c r="K943" s="2">
        <v>598256.89</v>
      </c>
      <c r="L943" s="2">
        <v>122.33</v>
      </c>
    </row>
    <row r="944" spans="1:12" hidden="1" x14ac:dyDescent="0.35">
      <c r="A944" s="1">
        <v>421207000013</v>
      </c>
      <c r="B944" t="s">
        <v>46</v>
      </c>
      <c r="C944" t="s">
        <v>158</v>
      </c>
      <c r="D944" t="s">
        <v>424</v>
      </c>
      <c r="E944">
        <v>76007</v>
      </c>
      <c r="F944">
        <v>21092016</v>
      </c>
      <c r="G944">
        <v>61298</v>
      </c>
      <c r="H944" t="s">
        <v>49</v>
      </c>
      <c r="I944" s="2">
        <v>76.459999999999994</v>
      </c>
      <c r="J944" s="2">
        <v>0</v>
      </c>
      <c r="K944" s="2">
        <v>598333.35</v>
      </c>
      <c r="L944" s="2">
        <v>76.459999999999994</v>
      </c>
    </row>
    <row r="945" spans="1:12" hidden="1" x14ac:dyDescent="0.35">
      <c r="A945" s="1">
        <v>421207000013</v>
      </c>
      <c r="B945" t="s">
        <v>46</v>
      </c>
      <c r="C945" t="s">
        <v>158</v>
      </c>
      <c r="D945" t="s">
        <v>424</v>
      </c>
      <c r="E945">
        <v>76007</v>
      </c>
      <c r="F945">
        <v>21092016</v>
      </c>
      <c r="G945">
        <v>61298</v>
      </c>
      <c r="H945" t="s">
        <v>49</v>
      </c>
      <c r="I945" s="2">
        <v>61.16</v>
      </c>
      <c r="J945" s="2">
        <v>0</v>
      </c>
      <c r="K945" s="2">
        <v>598394.51</v>
      </c>
      <c r="L945" s="2">
        <v>61.16</v>
      </c>
    </row>
    <row r="946" spans="1:12" hidden="1" x14ac:dyDescent="0.35">
      <c r="A946" s="1">
        <v>421207000013</v>
      </c>
      <c r="B946" t="s">
        <v>46</v>
      </c>
      <c r="C946" t="s">
        <v>158</v>
      </c>
      <c r="D946" t="s">
        <v>424</v>
      </c>
      <c r="E946">
        <v>76007</v>
      </c>
      <c r="F946">
        <v>21092016</v>
      </c>
      <c r="G946">
        <v>61298</v>
      </c>
      <c r="H946" t="s">
        <v>49</v>
      </c>
      <c r="I946" s="2">
        <v>107.04</v>
      </c>
      <c r="J946" s="2">
        <v>0</v>
      </c>
      <c r="K946" s="2">
        <v>598501.55000000005</v>
      </c>
      <c r="L946" s="2">
        <v>107.04</v>
      </c>
    </row>
    <row r="947" spans="1:12" hidden="1" x14ac:dyDescent="0.35">
      <c r="A947" s="1">
        <v>421207000013</v>
      </c>
      <c r="B947" t="s">
        <v>46</v>
      </c>
      <c r="C947" t="s">
        <v>158</v>
      </c>
      <c r="D947" t="s">
        <v>424</v>
      </c>
      <c r="E947">
        <v>76007</v>
      </c>
      <c r="F947">
        <v>21092016</v>
      </c>
      <c r="G947">
        <v>61298</v>
      </c>
      <c r="H947" t="s">
        <v>49</v>
      </c>
      <c r="I947" s="2">
        <v>122.33</v>
      </c>
      <c r="J947" s="2">
        <v>0</v>
      </c>
      <c r="K947" s="2">
        <v>598623.88</v>
      </c>
      <c r="L947" s="2">
        <v>122.33</v>
      </c>
    </row>
    <row r="948" spans="1:12" hidden="1" x14ac:dyDescent="0.35">
      <c r="A948" s="1">
        <v>421207000013</v>
      </c>
      <c r="B948" t="s">
        <v>46</v>
      </c>
      <c r="C948" t="s">
        <v>158</v>
      </c>
      <c r="D948" t="s">
        <v>424</v>
      </c>
      <c r="E948">
        <v>76007</v>
      </c>
      <c r="F948">
        <v>21092016</v>
      </c>
      <c r="G948">
        <v>61298</v>
      </c>
      <c r="H948" t="s">
        <v>49</v>
      </c>
      <c r="I948" s="2">
        <v>91.75</v>
      </c>
      <c r="J948" s="2">
        <v>0</v>
      </c>
      <c r="K948" s="2">
        <v>598715.63</v>
      </c>
      <c r="L948" s="2">
        <v>91.75</v>
      </c>
    </row>
    <row r="949" spans="1:12" hidden="1" x14ac:dyDescent="0.35">
      <c r="A949" s="1">
        <v>421207000013</v>
      </c>
      <c r="B949" t="s">
        <v>46</v>
      </c>
      <c r="C949" t="s">
        <v>158</v>
      </c>
      <c r="D949" t="s">
        <v>424</v>
      </c>
      <c r="E949">
        <v>76007</v>
      </c>
      <c r="F949">
        <v>21092016</v>
      </c>
      <c r="G949">
        <v>61298</v>
      </c>
      <c r="H949" t="s">
        <v>49</v>
      </c>
      <c r="I949" s="2">
        <v>91.75</v>
      </c>
      <c r="J949" s="2">
        <v>0</v>
      </c>
      <c r="K949" s="2">
        <v>598807.38</v>
      </c>
      <c r="L949" s="2">
        <v>91.75</v>
      </c>
    </row>
    <row r="950" spans="1:12" hidden="1" x14ac:dyDescent="0.35">
      <c r="A950" s="1">
        <v>421207000013</v>
      </c>
      <c r="B950" t="s">
        <v>46</v>
      </c>
      <c r="C950" t="s">
        <v>158</v>
      </c>
      <c r="D950" t="s">
        <v>424</v>
      </c>
      <c r="E950">
        <v>76007</v>
      </c>
      <c r="F950">
        <v>21092016</v>
      </c>
      <c r="G950">
        <v>61298</v>
      </c>
      <c r="H950" t="s">
        <v>49</v>
      </c>
      <c r="I950" s="2">
        <v>107.04</v>
      </c>
      <c r="J950" s="2">
        <v>0</v>
      </c>
      <c r="K950" s="2">
        <v>598914.42000000004</v>
      </c>
      <c r="L950" s="2">
        <v>107.04</v>
      </c>
    </row>
    <row r="951" spans="1:12" hidden="1" x14ac:dyDescent="0.35">
      <c r="A951" s="1">
        <v>421207000013</v>
      </c>
      <c r="B951" t="s">
        <v>46</v>
      </c>
      <c r="C951" t="s">
        <v>158</v>
      </c>
      <c r="D951" t="s">
        <v>424</v>
      </c>
      <c r="E951">
        <v>76007</v>
      </c>
      <c r="F951">
        <v>21092016</v>
      </c>
      <c r="G951">
        <v>61298</v>
      </c>
      <c r="H951" t="s">
        <v>49</v>
      </c>
      <c r="I951" s="2">
        <v>76.459999999999994</v>
      </c>
      <c r="J951" s="2">
        <v>0</v>
      </c>
      <c r="K951" s="2">
        <v>598990.88</v>
      </c>
      <c r="L951" s="2">
        <v>76.459999999999994</v>
      </c>
    </row>
    <row r="952" spans="1:12" hidden="1" x14ac:dyDescent="0.35">
      <c r="A952" s="1">
        <v>421207000013</v>
      </c>
      <c r="B952" t="s">
        <v>46</v>
      </c>
      <c r="C952" t="s">
        <v>158</v>
      </c>
      <c r="D952" t="s">
        <v>424</v>
      </c>
      <c r="E952">
        <v>76007</v>
      </c>
      <c r="F952">
        <v>21092016</v>
      </c>
      <c r="G952">
        <v>61298</v>
      </c>
      <c r="H952" t="s">
        <v>49</v>
      </c>
      <c r="I952" s="2">
        <v>168.2</v>
      </c>
      <c r="J952" s="2">
        <v>0</v>
      </c>
      <c r="K952" s="2">
        <v>599159.07999999996</v>
      </c>
      <c r="L952" s="2">
        <v>168.2</v>
      </c>
    </row>
    <row r="953" spans="1:12" hidden="1" x14ac:dyDescent="0.35">
      <c r="A953" s="1">
        <v>421207000013</v>
      </c>
      <c r="B953" t="s">
        <v>46</v>
      </c>
      <c r="C953" t="s">
        <v>158</v>
      </c>
      <c r="D953" t="s">
        <v>424</v>
      </c>
      <c r="E953">
        <v>76007</v>
      </c>
      <c r="F953">
        <v>21092016</v>
      </c>
      <c r="G953">
        <v>61298</v>
      </c>
      <c r="H953" t="s">
        <v>49</v>
      </c>
      <c r="I953" s="2">
        <v>76.459999999999994</v>
      </c>
      <c r="J953" s="2">
        <v>0</v>
      </c>
      <c r="K953" s="2">
        <v>599235.54</v>
      </c>
      <c r="L953" s="2">
        <v>76.459999999999994</v>
      </c>
    </row>
    <row r="954" spans="1:12" hidden="1" x14ac:dyDescent="0.35">
      <c r="A954" s="1">
        <v>421207000013</v>
      </c>
      <c r="B954" t="s">
        <v>46</v>
      </c>
      <c r="C954" t="s">
        <v>158</v>
      </c>
      <c r="D954" t="s">
        <v>424</v>
      </c>
      <c r="E954">
        <v>76007</v>
      </c>
      <c r="F954">
        <v>21092016</v>
      </c>
      <c r="G954">
        <v>61298</v>
      </c>
      <c r="H954" t="s">
        <v>49</v>
      </c>
      <c r="I954" s="2">
        <v>76.459999999999994</v>
      </c>
      <c r="J954" s="2">
        <v>0</v>
      </c>
      <c r="K954" s="2">
        <v>599312</v>
      </c>
      <c r="L954" s="2">
        <v>76.459999999999994</v>
      </c>
    </row>
    <row r="955" spans="1:12" hidden="1" x14ac:dyDescent="0.35">
      <c r="A955" s="1">
        <v>421207000013</v>
      </c>
      <c r="B955" t="s">
        <v>46</v>
      </c>
      <c r="C955" t="s">
        <v>158</v>
      </c>
      <c r="D955" t="s">
        <v>424</v>
      </c>
      <c r="E955">
        <v>76007</v>
      </c>
      <c r="F955">
        <v>21092016</v>
      </c>
      <c r="G955">
        <v>61298</v>
      </c>
      <c r="H955" t="s">
        <v>49</v>
      </c>
      <c r="I955" s="2">
        <v>152.91</v>
      </c>
      <c r="J955" s="2">
        <v>0</v>
      </c>
      <c r="K955" s="2">
        <v>599464.91</v>
      </c>
      <c r="L955" s="2">
        <v>152.91</v>
      </c>
    </row>
    <row r="956" spans="1:12" hidden="1" x14ac:dyDescent="0.35">
      <c r="A956" s="1">
        <v>421207000013</v>
      </c>
      <c r="B956" t="s">
        <v>46</v>
      </c>
      <c r="C956" t="s">
        <v>158</v>
      </c>
      <c r="D956" t="s">
        <v>424</v>
      </c>
      <c r="E956">
        <v>76007</v>
      </c>
      <c r="F956">
        <v>21092016</v>
      </c>
      <c r="G956">
        <v>61298</v>
      </c>
      <c r="H956" t="s">
        <v>49</v>
      </c>
      <c r="I956" s="2">
        <v>152.91</v>
      </c>
      <c r="J956" s="2">
        <v>0</v>
      </c>
      <c r="K956" s="2">
        <v>599617.81999999995</v>
      </c>
      <c r="L956" s="2">
        <v>152.91</v>
      </c>
    </row>
    <row r="957" spans="1:12" hidden="1" x14ac:dyDescent="0.35">
      <c r="A957" s="1">
        <v>421207000013</v>
      </c>
      <c r="B957" t="s">
        <v>46</v>
      </c>
      <c r="C957" t="s">
        <v>158</v>
      </c>
      <c r="D957" t="s">
        <v>424</v>
      </c>
      <c r="E957">
        <v>76007</v>
      </c>
      <c r="F957">
        <v>21092016</v>
      </c>
      <c r="G957">
        <v>61298</v>
      </c>
      <c r="H957" t="s">
        <v>49</v>
      </c>
      <c r="I957" s="2">
        <v>122.33</v>
      </c>
      <c r="J957" s="2">
        <v>0</v>
      </c>
      <c r="K957" s="2">
        <v>599740.15</v>
      </c>
      <c r="L957" s="2">
        <v>122.33</v>
      </c>
    </row>
    <row r="958" spans="1:12" hidden="1" x14ac:dyDescent="0.35">
      <c r="A958" s="1">
        <v>421207000013</v>
      </c>
      <c r="B958" t="s">
        <v>46</v>
      </c>
      <c r="C958" t="s">
        <v>158</v>
      </c>
      <c r="D958" t="s">
        <v>424</v>
      </c>
      <c r="E958">
        <v>76007</v>
      </c>
      <c r="F958">
        <v>21092016</v>
      </c>
      <c r="G958">
        <v>61298</v>
      </c>
      <c r="H958" t="s">
        <v>49</v>
      </c>
      <c r="I958" s="2">
        <v>23.47</v>
      </c>
      <c r="J958" s="2">
        <v>0</v>
      </c>
      <c r="K958" s="2">
        <v>599763.62</v>
      </c>
      <c r="L958" s="2">
        <v>23.47</v>
      </c>
    </row>
    <row r="959" spans="1:12" hidden="1" x14ac:dyDescent="0.35">
      <c r="A959" s="1">
        <v>421207000013</v>
      </c>
      <c r="B959" t="s">
        <v>46</v>
      </c>
      <c r="C959" t="s">
        <v>158</v>
      </c>
      <c r="D959" t="s">
        <v>424</v>
      </c>
      <c r="E959">
        <v>76007</v>
      </c>
      <c r="F959">
        <v>21092016</v>
      </c>
      <c r="G959">
        <v>61298</v>
      </c>
      <c r="H959" t="s">
        <v>49</v>
      </c>
      <c r="I959" s="2">
        <v>15.65</v>
      </c>
      <c r="J959" s="2">
        <v>0</v>
      </c>
      <c r="K959" s="2">
        <v>599779.27</v>
      </c>
      <c r="L959" s="2">
        <v>15.65</v>
      </c>
    </row>
    <row r="960" spans="1:12" hidden="1" x14ac:dyDescent="0.35">
      <c r="A960" s="1">
        <v>421207000013</v>
      </c>
      <c r="B960" t="s">
        <v>46</v>
      </c>
      <c r="C960" t="s">
        <v>158</v>
      </c>
      <c r="D960" t="s">
        <v>424</v>
      </c>
      <c r="E960">
        <v>76007</v>
      </c>
      <c r="F960">
        <v>21092016</v>
      </c>
      <c r="G960">
        <v>61298</v>
      </c>
      <c r="H960" t="s">
        <v>49</v>
      </c>
      <c r="I960" s="2">
        <v>7.82</v>
      </c>
      <c r="J960" s="2">
        <v>0</v>
      </c>
      <c r="K960" s="2">
        <v>599787.09</v>
      </c>
      <c r="L960" s="2">
        <v>7.82</v>
      </c>
    </row>
    <row r="961" spans="1:12" hidden="1" x14ac:dyDescent="0.35">
      <c r="A961" s="1">
        <v>421207000013</v>
      </c>
      <c r="B961" t="s">
        <v>46</v>
      </c>
      <c r="C961" t="s">
        <v>158</v>
      </c>
      <c r="D961" t="s">
        <v>424</v>
      </c>
      <c r="E961">
        <v>76007</v>
      </c>
      <c r="F961">
        <v>21092016</v>
      </c>
      <c r="G961">
        <v>61298</v>
      </c>
      <c r="H961" t="s">
        <v>49</v>
      </c>
      <c r="I961" s="2">
        <v>7.82</v>
      </c>
      <c r="J961" s="2">
        <v>0</v>
      </c>
      <c r="K961" s="2">
        <v>599794.91</v>
      </c>
      <c r="L961" s="2">
        <v>7.82</v>
      </c>
    </row>
    <row r="962" spans="1:12" hidden="1" x14ac:dyDescent="0.35">
      <c r="A962" s="1">
        <v>421207000013</v>
      </c>
      <c r="B962" t="s">
        <v>46</v>
      </c>
      <c r="C962" t="s">
        <v>158</v>
      </c>
      <c r="D962" t="s">
        <v>424</v>
      </c>
      <c r="E962">
        <v>76007</v>
      </c>
      <c r="F962">
        <v>21092016</v>
      </c>
      <c r="G962">
        <v>61298</v>
      </c>
      <c r="H962" t="s">
        <v>49</v>
      </c>
      <c r="I962" s="2">
        <v>7.82</v>
      </c>
      <c r="J962" s="2">
        <v>0</v>
      </c>
      <c r="K962" s="2">
        <v>599802.73</v>
      </c>
      <c r="L962" s="2">
        <v>7.82</v>
      </c>
    </row>
    <row r="963" spans="1:12" hidden="1" x14ac:dyDescent="0.35">
      <c r="A963" s="1">
        <v>421207000013</v>
      </c>
      <c r="B963" t="s">
        <v>46</v>
      </c>
      <c r="C963" t="s">
        <v>158</v>
      </c>
      <c r="D963" t="s">
        <v>424</v>
      </c>
      <c r="E963">
        <v>76007</v>
      </c>
      <c r="F963">
        <v>21092016</v>
      </c>
      <c r="G963">
        <v>61298</v>
      </c>
      <c r="H963" t="s">
        <v>49</v>
      </c>
      <c r="I963" s="2">
        <v>7.82</v>
      </c>
      <c r="J963" s="2">
        <v>0</v>
      </c>
      <c r="K963" s="2">
        <v>599810.55000000005</v>
      </c>
      <c r="L963" s="2">
        <v>7.82</v>
      </c>
    </row>
    <row r="964" spans="1:12" hidden="1" x14ac:dyDescent="0.35">
      <c r="A964" s="1">
        <v>421207000013</v>
      </c>
      <c r="B964" t="s">
        <v>46</v>
      </c>
      <c r="C964" t="s">
        <v>158</v>
      </c>
      <c r="D964" t="s">
        <v>424</v>
      </c>
      <c r="E964">
        <v>76007</v>
      </c>
      <c r="F964">
        <v>21092016</v>
      </c>
      <c r="G964">
        <v>61298</v>
      </c>
      <c r="H964" t="s">
        <v>49</v>
      </c>
      <c r="I964" s="2">
        <v>31.29</v>
      </c>
      <c r="J964" s="2">
        <v>0</v>
      </c>
      <c r="K964" s="2">
        <v>599841.84</v>
      </c>
      <c r="L964" s="2">
        <v>31.29</v>
      </c>
    </row>
    <row r="965" spans="1:12" hidden="1" x14ac:dyDescent="0.35">
      <c r="A965" s="1">
        <v>421207000013</v>
      </c>
      <c r="B965" t="s">
        <v>46</v>
      </c>
      <c r="C965" t="s">
        <v>158</v>
      </c>
      <c r="D965" t="s">
        <v>424</v>
      </c>
      <c r="E965">
        <v>76007</v>
      </c>
      <c r="F965">
        <v>21092016</v>
      </c>
      <c r="G965">
        <v>61298</v>
      </c>
      <c r="H965" t="s">
        <v>49</v>
      </c>
      <c r="I965" s="2">
        <v>15.65</v>
      </c>
      <c r="J965" s="2">
        <v>0</v>
      </c>
      <c r="K965" s="2">
        <v>599857.49</v>
      </c>
      <c r="L965" s="2">
        <v>15.65</v>
      </c>
    </row>
    <row r="966" spans="1:12" hidden="1" x14ac:dyDescent="0.35">
      <c r="A966" s="1">
        <v>421207000013</v>
      </c>
      <c r="B966" t="s">
        <v>46</v>
      </c>
      <c r="C966" t="s">
        <v>158</v>
      </c>
      <c r="D966" t="s">
        <v>424</v>
      </c>
      <c r="E966">
        <v>76007</v>
      </c>
      <c r="F966">
        <v>21092016</v>
      </c>
      <c r="G966">
        <v>61298</v>
      </c>
      <c r="H966" t="s">
        <v>49</v>
      </c>
      <c r="I966" s="2">
        <v>23.47</v>
      </c>
      <c r="J966" s="2">
        <v>0</v>
      </c>
      <c r="K966" s="2">
        <v>599880.95999999996</v>
      </c>
      <c r="L966" s="2">
        <v>23.47</v>
      </c>
    </row>
    <row r="967" spans="1:12" hidden="1" x14ac:dyDescent="0.35">
      <c r="A967" s="1">
        <v>421207000013</v>
      </c>
      <c r="B967" t="s">
        <v>46</v>
      </c>
      <c r="C967" t="s">
        <v>158</v>
      </c>
      <c r="D967" t="s">
        <v>424</v>
      </c>
      <c r="E967">
        <v>76007</v>
      </c>
      <c r="F967">
        <v>21092016</v>
      </c>
      <c r="G967">
        <v>61298</v>
      </c>
      <c r="H967" t="s">
        <v>49</v>
      </c>
      <c r="I967" s="2">
        <v>15.65</v>
      </c>
      <c r="J967" s="2">
        <v>0</v>
      </c>
      <c r="K967" s="2">
        <v>599896.61</v>
      </c>
      <c r="L967" s="2">
        <v>15.65</v>
      </c>
    </row>
    <row r="968" spans="1:12" hidden="1" x14ac:dyDescent="0.35">
      <c r="A968" s="1">
        <v>421207000013</v>
      </c>
      <c r="B968" t="s">
        <v>46</v>
      </c>
      <c r="C968" t="s">
        <v>158</v>
      </c>
      <c r="D968" t="s">
        <v>424</v>
      </c>
      <c r="E968">
        <v>76007</v>
      </c>
      <c r="F968">
        <v>21092016</v>
      </c>
      <c r="G968">
        <v>61298</v>
      </c>
      <c r="H968" t="s">
        <v>49</v>
      </c>
      <c r="I968" s="2">
        <v>46.94</v>
      </c>
      <c r="J968" s="2">
        <v>0</v>
      </c>
      <c r="K968" s="2">
        <v>599943.55000000005</v>
      </c>
      <c r="L968" s="2">
        <v>46.94</v>
      </c>
    </row>
    <row r="969" spans="1:12" hidden="1" x14ac:dyDescent="0.35">
      <c r="A969" s="1">
        <v>421207000013</v>
      </c>
      <c r="B969" t="s">
        <v>46</v>
      </c>
      <c r="C969" t="s">
        <v>158</v>
      </c>
      <c r="D969" t="s">
        <v>424</v>
      </c>
      <c r="E969">
        <v>76007</v>
      </c>
      <c r="F969">
        <v>21092016</v>
      </c>
      <c r="G969">
        <v>61298</v>
      </c>
      <c r="H969" t="s">
        <v>49</v>
      </c>
      <c r="I969" s="2">
        <v>7.82</v>
      </c>
      <c r="J969" s="2">
        <v>0</v>
      </c>
      <c r="K969" s="2">
        <v>599951.37</v>
      </c>
      <c r="L969" s="2">
        <v>7.82</v>
      </c>
    </row>
    <row r="970" spans="1:12" hidden="1" x14ac:dyDescent="0.35">
      <c r="A970" s="1">
        <v>421207000013</v>
      </c>
      <c r="B970" t="s">
        <v>46</v>
      </c>
      <c r="C970" t="s">
        <v>158</v>
      </c>
      <c r="D970" t="s">
        <v>424</v>
      </c>
      <c r="E970">
        <v>76007</v>
      </c>
      <c r="F970">
        <v>21092016</v>
      </c>
      <c r="G970">
        <v>61298</v>
      </c>
      <c r="H970" t="s">
        <v>49</v>
      </c>
      <c r="I970" s="2">
        <v>39.119999999999997</v>
      </c>
      <c r="J970" s="2">
        <v>0</v>
      </c>
      <c r="K970" s="2">
        <v>599990.49</v>
      </c>
      <c r="L970" s="2">
        <v>39.119999999999997</v>
      </c>
    </row>
    <row r="971" spans="1:12" hidden="1" x14ac:dyDescent="0.35">
      <c r="A971" s="1">
        <v>421207000013</v>
      </c>
      <c r="B971" t="s">
        <v>46</v>
      </c>
      <c r="C971" t="s">
        <v>158</v>
      </c>
      <c r="D971" t="s">
        <v>424</v>
      </c>
      <c r="E971">
        <v>76007</v>
      </c>
      <c r="F971">
        <v>21092016</v>
      </c>
      <c r="G971">
        <v>61298</v>
      </c>
      <c r="H971" t="s">
        <v>49</v>
      </c>
      <c r="I971" s="2">
        <v>7.82</v>
      </c>
      <c r="J971" s="2">
        <v>0</v>
      </c>
      <c r="K971" s="2">
        <v>599998.31000000006</v>
      </c>
      <c r="L971" s="2">
        <v>7.82</v>
      </c>
    </row>
    <row r="972" spans="1:12" hidden="1" x14ac:dyDescent="0.35">
      <c r="A972" s="1">
        <v>421207000013</v>
      </c>
      <c r="B972" t="s">
        <v>46</v>
      </c>
      <c r="C972" t="s">
        <v>158</v>
      </c>
      <c r="D972" t="s">
        <v>424</v>
      </c>
      <c r="E972">
        <v>76007</v>
      </c>
      <c r="F972">
        <v>21092016</v>
      </c>
      <c r="G972">
        <v>61298</v>
      </c>
      <c r="H972" t="s">
        <v>49</v>
      </c>
      <c r="I972" s="2">
        <v>39.119999999999997</v>
      </c>
      <c r="J972" s="2">
        <v>0</v>
      </c>
      <c r="K972" s="2">
        <v>600037.43000000005</v>
      </c>
      <c r="L972" s="2">
        <v>39.119999999999997</v>
      </c>
    </row>
    <row r="973" spans="1:12" hidden="1" x14ac:dyDescent="0.35">
      <c r="A973" s="1">
        <v>421207000013</v>
      </c>
      <c r="B973" t="s">
        <v>46</v>
      </c>
      <c r="C973" t="s">
        <v>158</v>
      </c>
      <c r="D973" t="s">
        <v>424</v>
      </c>
      <c r="E973">
        <v>76007</v>
      </c>
      <c r="F973">
        <v>21092016</v>
      </c>
      <c r="G973">
        <v>61298</v>
      </c>
      <c r="H973" t="s">
        <v>49</v>
      </c>
      <c r="I973" s="2">
        <v>31.29</v>
      </c>
      <c r="J973" s="2">
        <v>0</v>
      </c>
      <c r="K973" s="2">
        <v>600068.72</v>
      </c>
      <c r="L973" s="2">
        <v>31.29</v>
      </c>
    </row>
    <row r="974" spans="1:12" hidden="1" x14ac:dyDescent="0.35">
      <c r="A974" s="1">
        <v>421207000013</v>
      </c>
      <c r="B974" t="s">
        <v>46</v>
      </c>
      <c r="C974" t="s">
        <v>158</v>
      </c>
      <c r="D974" t="s">
        <v>424</v>
      </c>
      <c r="E974">
        <v>76007</v>
      </c>
      <c r="F974">
        <v>21092016</v>
      </c>
      <c r="G974">
        <v>61298</v>
      </c>
      <c r="H974" t="s">
        <v>49</v>
      </c>
      <c r="I974" s="2">
        <v>7.81</v>
      </c>
      <c r="J974" s="2">
        <v>0</v>
      </c>
      <c r="K974" s="2">
        <v>600076.53</v>
      </c>
      <c r="L974" s="2">
        <v>7.81</v>
      </c>
    </row>
    <row r="975" spans="1:12" hidden="1" x14ac:dyDescent="0.35">
      <c r="A975" s="1">
        <v>421207000013</v>
      </c>
      <c r="B975" t="s">
        <v>46</v>
      </c>
      <c r="C975" t="s">
        <v>158</v>
      </c>
      <c r="D975" t="s">
        <v>424</v>
      </c>
      <c r="E975">
        <v>76007</v>
      </c>
      <c r="F975">
        <v>21092016</v>
      </c>
      <c r="G975">
        <v>61298</v>
      </c>
      <c r="H975" t="s">
        <v>49</v>
      </c>
      <c r="I975" s="2">
        <v>5461.14</v>
      </c>
      <c r="J975" s="2">
        <v>0</v>
      </c>
      <c r="K975" s="2">
        <v>605537.67000000004</v>
      </c>
      <c r="L975" s="2">
        <v>5461.14</v>
      </c>
    </row>
    <row r="976" spans="1:12" hidden="1" x14ac:dyDescent="0.35">
      <c r="A976" s="1">
        <v>421207000013</v>
      </c>
      <c r="B976" t="s">
        <v>46</v>
      </c>
      <c r="C976" t="s">
        <v>158</v>
      </c>
      <c r="D976" t="s">
        <v>424</v>
      </c>
      <c r="E976">
        <v>76007</v>
      </c>
      <c r="F976">
        <v>21092016</v>
      </c>
      <c r="G976">
        <v>61298</v>
      </c>
      <c r="H976" t="s">
        <v>49</v>
      </c>
      <c r="I976" s="2">
        <v>2164.89</v>
      </c>
      <c r="J976" s="2">
        <v>0</v>
      </c>
      <c r="K976" s="2">
        <v>607702.56000000006</v>
      </c>
      <c r="L976" s="2">
        <v>2164.89</v>
      </c>
    </row>
    <row r="977" spans="1:12" hidden="1" x14ac:dyDescent="0.35">
      <c r="A977" s="1">
        <v>421207000013</v>
      </c>
      <c r="B977" t="s">
        <v>46</v>
      </c>
      <c r="C977" t="s">
        <v>158</v>
      </c>
      <c r="D977" t="s">
        <v>424</v>
      </c>
      <c r="E977">
        <v>76007</v>
      </c>
      <c r="F977">
        <v>21092016</v>
      </c>
      <c r="G977">
        <v>61298</v>
      </c>
      <c r="H977" t="s">
        <v>49</v>
      </c>
      <c r="I977" s="2">
        <v>1842.84</v>
      </c>
      <c r="J977" s="2">
        <v>0</v>
      </c>
      <c r="K977" s="2">
        <v>609545.4</v>
      </c>
      <c r="L977" s="2">
        <v>1842.84</v>
      </c>
    </row>
    <row r="978" spans="1:12" hidden="1" x14ac:dyDescent="0.35">
      <c r="A978" s="1">
        <v>421207000013</v>
      </c>
      <c r="B978" t="s">
        <v>46</v>
      </c>
      <c r="C978" t="s">
        <v>158</v>
      </c>
      <c r="D978" t="s">
        <v>424</v>
      </c>
      <c r="E978">
        <v>76007</v>
      </c>
      <c r="F978">
        <v>21092016</v>
      </c>
      <c r="G978">
        <v>61298</v>
      </c>
      <c r="H978" t="s">
        <v>49</v>
      </c>
      <c r="I978" s="2">
        <v>585.67999999999995</v>
      </c>
      <c r="J978" s="2">
        <v>0</v>
      </c>
      <c r="K978" s="2">
        <v>610131.07999999996</v>
      </c>
      <c r="L978" s="2">
        <v>585.67999999999995</v>
      </c>
    </row>
    <row r="979" spans="1:12" hidden="1" x14ac:dyDescent="0.35">
      <c r="A979" s="1">
        <v>421207000013</v>
      </c>
      <c r="B979" t="s">
        <v>46</v>
      </c>
      <c r="C979" t="s">
        <v>158</v>
      </c>
      <c r="D979" t="s">
        <v>424</v>
      </c>
      <c r="E979">
        <v>76007</v>
      </c>
      <c r="F979">
        <v>21092016</v>
      </c>
      <c r="G979">
        <v>61298</v>
      </c>
      <c r="H979" t="s">
        <v>49</v>
      </c>
      <c r="I979" s="2">
        <v>184.95</v>
      </c>
      <c r="J979" s="2">
        <v>0</v>
      </c>
      <c r="K979" s="2">
        <v>610316.03</v>
      </c>
      <c r="L979" s="2">
        <v>184.95</v>
      </c>
    </row>
    <row r="980" spans="1:12" hidden="1" x14ac:dyDescent="0.35">
      <c r="A980" s="1">
        <v>421207000013</v>
      </c>
      <c r="B980" t="s">
        <v>46</v>
      </c>
      <c r="C980" t="s">
        <v>158</v>
      </c>
      <c r="D980" t="s">
        <v>425</v>
      </c>
      <c r="E980">
        <v>76020</v>
      </c>
      <c r="F980">
        <v>21092016</v>
      </c>
      <c r="G980">
        <v>61291</v>
      </c>
      <c r="H980" t="s">
        <v>73</v>
      </c>
      <c r="I980" s="2">
        <v>1361.15</v>
      </c>
      <c r="J980" s="2">
        <v>0</v>
      </c>
      <c r="K980" s="2">
        <v>611677.18000000005</v>
      </c>
      <c r="L980" s="2">
        <v>1361.15</v>
      </c>
    </row>
    <row r="981" spans="1:12" hidden="1" x14ac:dyDescent="0.35">
      <c r="A981" s="1">
        <v>421207000013</v>
      </c>
      <c r="B981" t="s">
        <v>46</v>
      </c>
      <c r="C981" t="s">
        <v>158</v>
      </c>
      <c r="D981" t="s">
        <v>426</v>
      </c>
      <c r="E981">
        <v>76020</v>
      </c>
      <c r="F981">
        <v>21092016</v>
      </c>
      <c r="G981">
        <v>61291</v>
      </c>
      <c r="H981" t="s">
        <v>75</v>
      </c>
      <c r="I981" s="2">
        <v>2591.9</v>
      </c>
      <c r="J981" s="2">
        <v>0</v>
      </c>
      <c r="K981" s="2">
        <v>614269.07999999996</v>
      </c>
      <c r="L981" s="2">
        <v>2591.9</v>
      </c>
    </row>
    <row r="982" spans="1:12" hidden="1" x14ac:dyDescent="0.35">
      <c r="A982" s="1">
        <v>421207000013</v>
      </c>
      <c r="B982" t="s">
        <v>46</v>
      </c>
      <c r="C982" t="s">
        <v>158</v>
      </c>
      <c r="D982" t="s">
        <v>427</v>
      </c>
      <c r="E982">
        <v>76020</v>
      </c>
      <c r="F982">
        <v>21092016</v>
      </c>
      <c r="G982">
        <v>61291</v>
      </c>
      <c r="H982" t="s">
        <v>71</v>
      </c>
      <c r="I982" s="2">
        <v>2722.3</v>
      </c>
      <c r="J982" s="2">
        <v>0</v>
      </c>
      <c r="K982" s="2">
        <v>616991.38</v>
      </c>
      <c r="L982" s="2">
        <v>2722.3</v>
      </c>
    </row>
    <row r="983" spans="1:12" hidden="1" x14ac:dyDescent="0.35">
      <c r="A983" s="1">
        <v>421207000013</v>
      </c>
      <c r="B983" t="s">
        <v>46</v>
      </c>
      <c r="C983" t="s">
        <v>158</v>
      </c>
      <c r="D983" t="s">
        <v>428</v>
      </c>
      <c r="E983">
        <v>76020</v>
      </c>
      <c r="F983">
        <v>21092016</v>
      </c>
      <c r="G983">
        <v>61291</v>
      </c>
      <c r="H983" t="s">
        <v>53</v>
      </c>
      <c r="I983" s="2">
        <v>1270.56</v>
      </c>
      <c r="J983" s="2">
        <v>0</v>
      </c>
      <c r="K983" s="2">
        <v>618261.93999999994</v>
      </c>
      <c r="L983" s="2">
        <v>1270.56</v>
      </c>
    </row>
    <row r="984" spans="1:12" hidden="1" x14ac:dyDescent="0.35">
      <c r="A984" s="1">
        <v>421207000013</v>
      </c>
      <c r="B984" t="s">
        <v>46</v>
      </c>
      <c r="C984" t="s">
        <v>158</v>
      </c>
      <c r="D984" t="s">
        <v>429</v>
      </c>
      <c r="E984">
        <v>76020</v>
      </c>
      <c r="F984">
        <v>21092016</v>
      </c>
      <c r="G984">
        <v>61291</v>
      </c>
      <c r="H984" t="s">
        <v>61</v>
      </c>
      <c r="I984" s="2">
        <v>2541.12</v>
      </c>
      <c r="J984" s="2">
        <v>0</v>
      </c>
      <c r="K984" s="2">
        <v>620803.06000000006</v>
      </c>
      <c r="L984" s="2">
        <v>2541.12</v>
      </c>
    </row>
    <row r="985" spans="1:12" hidden="1" x14ac:dyDescent="0.35">
      <c r="A985" s="1">
        <v>421207000013</v>
      </c>
      <c r="B985" t="s">
        <v>46</v>
      </c>
      <c r="C985" t="s">
        <v>158</v>
      </c>
      <c r="D985" t="s">
        <v>430</v>
      </c>
      <c r="E985">
        <v>76020</v>
      </c>
      <c r="F985">
        <v>21092016</v>
      </c>
      <c r="G985">
        <v>61291</v>
      </c>
      <c r="H985" t="s">
        <v>51</v>
      </c>
      <c r="I985" s="2">
        <v>3811.68</v>
      </c>
      <c r="J985" s="2">
        <v>0</v>
      </c>
      <c r="K985" s="2">
        <v>624614.74</v>
      </c>
      <c r="L985" s="2">
        <v>3811.68</v>
      </c>
    </row>
    <row r="986" spans="1:12" hidden="1" x14ac:dyDescent="0.35">
      <c r="A986" s="1">
        <v>421207000013</v>
      </c>
      <c r="B986" t="s">
        <v>46</v>
      </c>
      <c r="C986" t="s">
        <v>158</v>
      </c>
      <c r="D986" t="s">
        <v>431</v>
      </c>
      <c r="E986">
        <v>76020</v>
      </c>
      <c r="F986">
        <v>21092016</v>
      </c>
      <c r="G986">
        <v>61291</v>
      </c>
      <c r="H986" t="s">
        <v>65</v>
      </c>
      <c r="I986" s="2">
        <v>2541.12</v>
      </c>
      <c r="J986" s="2">
        <v>0</v>
      </c>
      <c r="K986" s="2">
        <v>627155.86</v>
      </c>
      <c r="L986" s="2">
        <v>2541.12</v>
      </c>
    </row>
    <row r="987" spans="1:12" hidden="1" x14ac:dyDescent="0.35">
      <c r="A987" s="1">
        <v>421207000013</v>
      </c>
      <c r="B987" t="s">
        <v>46</v>
      </c>
      <c r="C987" t="s">
        <v>158</v>
      </c>
      <c r="D987" t="s">
        <v>432</v>
      </c>
      <c r="E987">
        <v>76020</v>
      </c>
      <c r="F987">
        <v>21092016</v>
      </c>
      <c r="G987">
        <v>61291</v>
      </c>
      <c r="H987" t="s">
        <v>63</v>
      </c>
      <c r="I987" s="2">
        <v>2541.12</v>
      </c>
      <c r="J987" s="2">
        <v>0</v>
      </c>
      <c r="K987" s="2">
        <v>629696.98</v>
      </c>
      <c r="L987" s="2">
        <v>2541.12</v>
      </c>
    </row>
    <row r="988" spans="1:12" hidden="1" x14ac:dyDescent="0.35">
      <c r="A988" s="1">
        <v>421207000013</v>
      </c>
      <c r="B988" t="s">
        <v>46</v>
      </c>
      <c r="C988" t="s">
        <v>158</v>
      </c>
      <c r="D988" t="s">
        <v>433</v>
      </c>
      <c r="E988">
        <v>76020</v>
      </c>
      <c r="F988">
        <v>21092016</v>
      </c>
      <c r="G988">
        <v>61291</v>
      </c>
      <c r="H988" t="s">
        <v>67</v>
      </c>
      <c r="I988" s="2">
        <v>3811.68</v>
      </c>
      <c r="J988" s="2">
        <v>0</v>
      </c>
      <c r="K988" s="2">
        <v>633508.66</v>
      </c>
      <c r="L988" s="2">
        <v>3811.68</v>
      </c>
    </row>
    <row r="989" spans="1:12" hidden="1" x14ac:dyDescent="0.35">
      <c r="A989" s="1">
        <v>421207000013</v>
      </c>
      <c r="B989" t="s">
        <v>46</v>
      </c>
      <c r="C989" t="s">
        <v>158</v>
      </c>
      <c r="D989" t="s">
        <v>434</v>
      </c>
      <c r="E989">
        <v>76020</v>
      </c>
      <c r="F989">
        <v>21092016</v>
      </c>
      <c r="G989">
        <v>61291</v>
      </c>
      <c r="H989" t="s">
        <v>59</v>
      </c>
      <c r="I989" s="2">
        <v>2541.12</v>
      </c>
      <c r="J989" s="2">
        <v>0</v>
      </c>
      <c r="K989" s="2">
        <v>636049.78</v>
      </c>
      <c r="L989" s="2">
        <v>2541.12</v>
      </c>
    </row>
    <row r="990" spans="1:12" hidden="1" x14ac:dyDescent="0.35">
      <c r="A990" s="1">
        <v>421207000013</v>
      </c>
      <c r="B990" t="s">
        <v>46</v>
      </c>
      <c r="C990" t="s">
        <v>158</v>
      </c>
      <c r="D990" t="s">
        <v>435</v>
      </c>
      <c r="E990">
        <v>76020</v>
      </c>
      <c r="F990">
        <v>21092016</v>
      </c>
      <c r="G990">
        <v>61291</v>
      </c>
      <c r="H990" t="s">
        <v>57</v>
      </c>
      <c r="I990" s="2">
        <v>2541.12</v>
      </c>
      <c r="J990" s="2">
        <v>0</v>
      </c>
      <c r="K990" s="2">
        <v>638590.9</v>
      </c>
      <c r="L990" s="2">
        <v>2541.12</v>
      </c>
    </row>
    <row r="991" spans="1:12" hidden="1" x14ac:dyDescent="0.35">
      <c r="A991" s="1">
        <v>421207000013</v>
      </c>
      <c r="B991" t="s">
        <v>46</v>
      </c>
      <c r="C991" t="s">
        <v>158</v>
      </c>
      <c r="D991" t="s">
        <v>436</v>
      </c>
      <c r="E991">
        <v>76020</v>
      </c>
      <c r="F991">
        <v>21092016</v>
      </c>
      <c r="G991">
        <v>61291</v>
      </c>
      <c r="H991" t="s">
        <v>69</v>
      </c>
      <c r="I991" s="2">
        <v>1270.56</v>
      </c>
      <c r="J991" s="2">
        <v>0</v>
      </c>
      <c r="K991" s="2">
        <v>639861.46</v>
      </c>
      <c r="L991" s="2">
        <v>1270.56</v>
      </c>
    </row>
    <row r="992" spans="1:12" hidden="1" x14ac:dyDescent="0.35">
      <c r="A992" s="1">
        <v>421207000013</v>
      </c>
      <c r="B992" t="s">
        <v>46</v>
      </c>
      <c r="C992" t="s">
        <v>158</v>
      </c>
      <c r="D992" t="s">
        <v>437</v>
      </c>
      <c r="E992">
        <v>76020</v>
      </c>
      <c r="F992">
        <v>21092016</v>
      </c>
      <c r="G992">
        <v>61291</v>
      </c>
      <c r="H992" t="s">
        <v>53</v>
      </c>
      <c r="I992" s="2">
        <v>5082.24</v>
      </c>
      <c r="J992" s="2">
        <v>0</v>
      </c>
      <c r="K992" s="2">
        <v>644943.69999999995</v>
      </c>
      <c r="L992" s="2">
        <v>5082.24</v>
      </c>
    </row>
    <row r="993" spans="1:12" hidden="1" x14ac:dyDescent="0.35">
      <c r="A993" s="1">
        <v>421207000013</v>
      </c>
      <c r="B993" t="s">
        <v>46</v>
      </c>
      <c r="C993" t="s">
        <v>158</v>
      </c>
      <c r="D993" t="s">
        <v>438</v>
      </c>
      <c r="E993">
        <v>76020</v>
      </c>
      <c r="F993">
        <v>21092016</v>
      </c>
      <c r="G993">
        <v>61291</v>
      </c>
      <c r="H993" t="s">
        <v>55</v>
      </c>
      <c r="I993" s="2">
        <v>2541.12</v>
      </c>
      <c r="J993" s="2">
        <v>0</v>
      </c>
      <c r="K993" s="2">
        <v>647484.81999999995</v>
      </c>
      <c r="L993" s="2">
        <v>2541.12</v>
      </c>
    </row>
    <row r="994" spans="1:12" hidden="1" x14ac:dyDescent="0.35">
      <c r="A994" s="1">
        <v>421207000013</v>
      </c>
      <c r="B994" t="s">
        <v>46</v>
      </c>
      <c r="C994" t="s">
        <v>158</v>
      </c>
      <c r="D994" t="s">
        <v>439</v>
      </c>
      <c r="E994">
        <v>76020</v>
      </c>
      <c r="F994">
        <v>21092016</v>
      </c>
      <c r="G994">
        <v>61291</v>
      </c>
      <c r="H994" t="s">
        <v>210</v>
      </c>
      <c r="I994" s="2">
        <v>2730.57</v>
      </c>
      <c r="J994" s="2">
        <v>0</v>
      </c>
      <c r="K994" s="2">
        <v>650215.39</v>
      </c>
      <c r="L994" s="2">
        <v>2730.57</v>
      </c>
    </row>
    <row r="995" spans="1:12" hidden="1" x14ac:dyDescent="0.35">
      <c r="A995" s="1">
        <v>421207000013</v>
      </c>
      <c r="B995" t="s">
        <v>46</v>
      </c>
      <c r="C995" t="s">
        <v>158</v>
      </c>
      <c r="D995" t="s">
        <v>440</v>
      </c>
      <c r="E995">
        <v>76020</v>
      </c>
      <c r="F995">
        <v>21092016</v>
      </c>
      <c r="G995">
        <v>61291</v>
      </c>
      <c r="H995" t="s">
        <v>81</v>
      </c>
      <c r="I995" s="2">
        <v>2730.57</v>
      </c>
      <c r="J995" s="2">
        <v>0</v>
      </c>
      <c r="K995" s="2">
        <v>652945.96</v>
      </c>
      <c r="L995" s="2">
        <v>2730.57</v>
      </c>
    </row>
    <row r="996" spans="1:12" hidden="1" x14ac:dyDescent="0.35">
      <c r="A996" s="1">
        <v>421207000013</v>
      </c>
      <c r="B996" t="s">
        <v>46</v>
      </c>
      <c r="C996" t="s">
        <v>158</v>
      </c>
      <c r="D996" t="s">
        <v>441</v>
      </c>
      <c r="E996">
        <v>76020</v>
      </c>
      <c r="F996">
        <v>21092016</v>
      </c>
      <c r="G996">
        <v>61291</v>
      </c>
      <c r="H996" t="s">
        <v>77</v>
      </c>
      <c r="I996" s="2">
        <v>4398.9799999999996</v>
      </c>
      <c r="J996" s="2">
        <v>0</v>
      </c>
      <c r="K996" s="2">
        <v>657344.93999999994</v>
      </c>
      <c r="L996" s="2">
        <v>4398.9799999999996</v>
      </c>
    </row>
    <row r="997" spans="1:12" hidden="1" x14ac:dyDescent="0.35">
      <c r="A997" s="1">
        <v>421207000013</v>
      </c>
      <c r="B997" t="s">
        <v>46</v>
      </c>
      <c r="C997" t="s">
        <v>158</v>
      </c>
      <c r="D997" t="s">
        <v>442</v>
      </c>
      <c r="E997">
        <v>76020</v>
      </c>
      <c r="F997">
        <v>21092016</v>
      </c>
      <c r="G997">
        <v>61291</v>
      </c>
      <c r="H997" t="s">
        <v>443</v>
      </c>
      <c r="I997" s="2">
        <v>150</v>
      </c>
      <c r="J997" s="2">
        <v>0</v>
      </c>
      <c r="K997" s="2">
        <v>657494.93999999994</v>
      </c>
      <c r="L997" s="2">
        <v>150</v>
      </c>
    </row>
    <row r="998" spans="1:12" hidden="1" x14ac:dyDescent="0.35">
      <c r="A998" s="1">
        <v>421207000013</v>
      </c>
      <c r="B998" t="s">
        <v>46</v>
      </c>
      <c r="C998" t="s">
        <v>158</v>
      </c>
      <c r="D998" t="s">
        <v>444</v>
      </c>
      <c r="E998">
        <v>77379</v>
      </c>
      <c r="F998">
        <v>27092016</v>
      </c>
      <c r="G998">
        <v>62406</v>
      </c>
      <c r="H998" t="s">
        <v>445</v>
      </c>
      <c r="I998" s="2">
        <v>0</v>
      </c>
      <c r="J998" s="2">
        <v>1677.14</v>
      </c>
      <c r="K998" s="2">
        <v>655817.80000000005</v>
      </c>
      <c r="L998" s="2">
        <v>-1677.14</v>
      </c>
    </row>
    <row r="999" spans="1:12" hidden="1" x14ac:dyDescent="0.35">
      <c r="A999" s="1">
        <v>421207000013</v>
      </c>
      <c r="B999" t="s">
        <v>46</v>
      </c>
      <c r="C999" t="s">
        <v>158</v>
      </c>
      <c r="D999" t="s">
        <v>444</v>
      </c>
      <c r="E999">
        <v>77379</v>
      </c>
      <c r="F999">
        <v>27092016</v>
      </c>
      <c r="G999">
        <v>62406</v>
      </c>
      <c r="H999" t="s">
        <v>445</v>
      </c>
      <c r="I999" s="2">
        <v>0</v>
      </c>
      <c r="J999" s="2">
        <v>863.98</v>
      </c>
      <c r="K999" s="2">
        <v>654953.81999999995</v>
      </c>
      <c r="L999" s="2">
        <v>-863.98</v>
      </c>
    </row>
    <row r="1000" spans="1:12" hidden="1" x14ac:dyDescent="0.35">
      <c r="A1000" s="1">
        <v>421207000013</v>
      </c>
      <c r="B1000" t="s">
        <v>46</v>
      </c>
      <c r="C1000" t="s">
        <v>158</v>
      </c>
      <c r="D1000" t="s">
        <v>446</v>
      </c>
      <c r="E1000">
        <v>77379</v>
      </c>
      <c r="F1000">
        <v>27092016</v>
      </c>
      <c r="G1000">
        <v>62406</v>
      </c>
      <c r="H1000" t="s">
        <v>447</v>
      </c>
      <c r="I1000" s="2">
        <v>1677.14</v>
      </c>
      <c r="J1000" s="2">
        <v>0</v>
      </c>
      <c r="K1000" s="2">
        <v>656630.96</v>
      </c>
      <c r="L1000" s="2">
        <v>1677.14</v>
      </c>
    </row>
    <row r="1001" spans="1:12" hidden="1" x14ac:dyDescent="0.35">
      <c r="A1001" s="1">
        <v>421207000013</v>
      </c>
      <c r="B1001" t="s">
        <v>46</v>
      </c>
      <c r="C1001" t="s">
        <v>158</v>
      </c>
      <c r="D1001" t="s">
        <v>446</v>
      </c>
      <c r="E1001">
        <v>77379</v>
      </c>
      <c r="F1001">
        <v>27092016</v>
      </c>
      <c r="G1001">
        <v>62406</v>
      </c>
      <c r="H1001" t="s">
        <v>447</v>
      </c>
      <c r="I1001" s="2">
        <v>863.98</v>
      </c>
      <c r="J1001" s="2">
        <v>0</v>
      </c>
      <c r="K1001" s="2">
        <v>657494.93999999994</v>
      </c>
      <c r="L1001" s="2">
        <v>863.98</v>
      </c>
    </row>
    <row r="1002" spans="1:12" hidden="1" x14ac:dyDescent="0.35">
      <c r="A1002" s="1">
        <v>421207000013</v>
      </c>
      <c r="B1002" t="s">
        <v>46</v>
      </c>
      <c r="C1002" t="s">
        <v>47</v>
      </c>
      <c r="D1002" t="s">
        <v>448</v>
      </c>
      <c r="E1002">
        <v>83984</v>
      </c>
      <c r="F1002">
        <v>18102016</v>
      </c>
      <c r="G1002">
        <v>67928</v>
      </c>
      <c r="H1002" t="s">
        <v>449</v>
      </c>
      <c r="I1002" s="2">
        <v>0</v>
      </c>
      <c r="J1002" s="2">
        <v>791.04</v>
      </c>
      <c r="K1002" s="2">
        <v>656703.9</v>
      </c>
      <c r="L1002" s="2">
        <v>-791.04</v>
      </c>
    </row>
    <row r="1003" spans="1:12" hidden="1" x14ac:dyDescent="0.35">
      <c r="A1003" s="1">
        <v>421207000013</v>
      </c>
      <c r="B1003" t="s">
        <v>46</v>
      </c>
      <c r="C1003" t="s">
        <v>47</v>
      </c>
      <c r="D1003" t="s">
        <v>448</v>
      </c>
      <c r="E1003">
        <v>83984</v>
      </c>
      <c r="F1003">
        <v>18102016</v>
      </c>
      <c r="G1003">
        <v>67928</v>
      </c>
      <c r="H1003" t="s">
        <v>449</v>
      </c>
      <c r="I1003" s="2">
        <v>0</v>
      </c>
      <c r="J1003" s="2">
        <v>89.91</v>
      </c>
      <c r="K1003" s="2">
        <v>656613.99</v>
      </c>
      <c r="L1003" s="2">
        <v>-89.91</v>
      </c>
    </row>
    <row r="1004" spans="1:12" hidden="1" x14ac:dyDescent="0.35">
      <c r="A1004" s="1">
        <v>421207000013</v>
      </c>
      <c r="B1004" t="s">
        <v>46</v>
      </c>
      <c r="C1004" t="s">
        <v>47</v>
      </c>
      <c r="D1004" t="s">
        <v>450</v>
      </c>
      <c r="E1004">
        <v>83984</v>
      </c>
      <c r="F1004">
        <v>18102016</v>
      </c>
      <c r="G1004">
        <v>67928</v>
      </c>
      <c r="H1004" t="s">
        <v>449</v>
      </c>
      <c r="I1004" s="2">
        <v>1189.5</v>
      </c>
      <c r="J1004" s="2">
        <v>0</v>
      </c>
      <c r="K1004" s="2">
        <v>657803.49</v>
      </c>
      <c r="L1004" s="2">
        <v>1189.5</v>
      </c>
    </row>
    <row r="1005" spans="1:12" hidden="1" x14ac:dyDescent="0.35">
      <c r="A1005" s="1">
        <v>421207000013</v>
      </c>
      <c r="B1005" t="s">
        <v>46</v>
      </c>
      <c r="C1005" t="s">
        <v>47</v>
      </c>
      <c r="D1005" t="s">
        <v>450</v>
      </c>
      <c r="E1005">
        <v>83984</v>
      </c>
      <c r="F1005">
        <v>18102016</v>
      </c>
      <c r="G1005">
        <v>67928</v>
      </c>
      <c r="H1005" t="s">
        <v>449</v>
      </c>
      <c r="I1005" s="2">
        <v>135.21</v>
      </c>
      <c r="J1005" s="2">
        <v>0</v>
      </c>
      <c r="K1005" s="2">
        <v>657938.69999999995</v>
      </c>
      <c r="L1005" s="2">
        <v>135.21</v>
      </c>
    </row>
    <row r="1006" spans="1:12" x14ac:dyDescent="0.35">
      <c r="A1006" s="1">
        <v>421207000013</v>
      </c>
      <c r="B1006" t="s">
        <v>46</v>
      </c>
      <c r="C1006" t="s">
        <v>47</v>
      </c>
      <c r="D1006" t="s">
        <v>48</v>
      </c>
      <c r="E1006">
        <v>86954</v>
      </c>
      <c r="F1006">
        <v>25102016</v>
      </c>
      <c r="G1006">
        <v>70018</v>
      </c>
      <c r="H1006" t="s">
        <v>230</v>
      </c>
      <c r="I1006" s="2">
        <v>4004.18</v>
      </c>
      <c r="J1006" s="2">
        <v>0</v>
      </c>
      <c r="K1006" s="2">
        <v>661942.88</v>
      </c>
      <c r="L1006" s="2">
        <v>4004.18</v>
      </c>
    </row>
    <row r="1007" spans="1:12" x14ac:dyDescent="0.35">
      <c r="A1007" s="1">
        <v>421207000013</v>
      </c>
      <c r="B1007" t="s">
        <v>46</v>
      </c>
      <c r="C1007" t="s">
        <v>47</v>
      </c>
      <c r="D1007" t="s">
        <v>48</v>
      </c>
      <c r="E1007">
        <v>86954</v>
      </c>
      <c r="F1007">
        <v>25102016</v>
      </c>
      <c r="G1007">
        <v>70018</v>
      </c>
      <c r="H1007" t="s">
        <v>49</v>
      </c>
      <c r="I1007" s="2">
        <v>79.03</v>
      </c>
      <c r="J1007" s="2">
        <v>0</v>
      </c>
      <c r="K1007" s="2">
        <v>662021.91</v>
      </c>
      <c r="L1007" s="2">
        <v>79.03</v>
      </c>
    </row>
    <row r="1008" spans="1:12" x14ac:dyDescent="0.35">
      <c r="A1008" s="1">
        <v>421207000013</v>
      </c>
      <c r="B1008" t="s">
        <v>46</v>
      </c>
      <c r="C1008" t="s">
        <v>47</v>
      </c>
      <c r="D1008" t="s">
        <v>48</v>
      </c>
      <c r="E1008">
        <v>86954</v>
      </c>
      <c r="F1008">
        <v>25102016</v>
      </c>
      <c r="G1008">
        <v>70018</v>
      </c>
      <c r="H1008" t="s">
        <v>49</v>
      </c>
      <c r="I1008" s="2">
        <v>52.69</v>
      </c>
      <c r="J1008" s="2">
        <v>0</v>
      </c>
      <c r="K1008" s="2">
        <v>662074.6</v>
      </c>
      <c r="L1008" s="2">
        <v>52.69</v>
      </c>
    </row>
    <row r="1009" spans="1:12" x14ac:dyDescent="0.35">
      <c r="A1009" s="1">
        <v>421207000013</v>
      </c>
      <c r="B1009" t="s">
        <v>46</v>
      </c>
      <c r="C1009" t="s">
        <v>47</v>
      </c>
      <c r="D1009" t="s">
        <v>48</v>
      </c>
      <c r="E1009">
        <v>86954</v>
      </c>
      <c r="F1009">
        <v>25102016</v>
      </c>
      <c r="G1009">
        <v>70018</v>
      </c>
      <c r="H1009" t="s">
        <v>49</v>
      </c>
      <c r="I1009" s="2">
        <v>26.34</v>
      </c>
      <c r="J1009" s="2">
        <v>0</v>
      </c>
      <c r="K1009" s="2">
        <v>662100.93999999994</v>
      </c>
      <c r="L1009" s="2">
        <v>26.34</v>
      </c>
    </row>
    <row r="1010" spans="1:12" x14ac:dyDescent="0.35">
      <c r="A1010" s="1">
        <v>421207000013</v>
      </c>
      <c r="B1010" t="s">
        <v>46</v>
      </c>
      <c r="C1010" t="s">
        <v>47</v>
      </c>
      <c r="D1010" t="s">
        <v>48</v>
      </c>
      <c r="E1010">
        <v>86954</v>
      </c>
      <c r="F1010">
        <v>25102016</v>
      </c>
      <c r="G1010">
        <v>70018</v>
      </c>
      <c r="H1010" t="s">
        <v>49</v>
      </c>
      <c r="I1010" s="2">
        <v>26.34</v>
      </c>
      <c r="J1010" s="2">
        <v>0</v>
      </c>
      <c r="K1010" s="2">
        <v>662127.28</v>
      </c>
      <c r="L1010" s="2">
        <v>26.34</v>
      </c>
    </row>
    <row r="1011" spans="1:12" x14ac:dyDescent="0.35">
      <c r="A1011" s="1">
        <v>421207000013</v>
      </c>
      <c r="B1011" t="s">
        <v>46</v>
      </c>
      <c r="C1011" t="s">
        <v>47</v>
      </c>
      <c r="D1011" t="s">
        <v>48</v>
      </c>
      <c r="E1011">
        <v>86954</v>
      </c>
      <c r="F1011">
        <v>25102016</v>
      </c>
      <c r="G1011">
        <v>70018</v>
      </c>
      <c r="H1011" t="s">
        <v>49</v>
      </c>
      <c r="I1011" s="2">
        <v>26.34</v>
      </c>
      <c r="J1011" s="2">
        <v>0</v>
      </c>
      <c r="K1011" s="2">
        <v>662153.62</v>
      </c>
      <c r="L1011" s="2">
        <v>26.34</v>
      </c>
    </row>
    <row r="1012" spans="1:12" x14ac:dyDescent="0.35">
      <c r="A1012" s="1">
        <v>421207000013</v>
      </c>
      <c r="B1012" t="s">
        <v>46</v>
      </c>
      <c r="C1012" t="s">
        <v>47</v>
      </c>
      <c r="D1012" t="s">
        <v>48</v>
      </c>
      <c r="E1012">
        <v>86954</v>
      </c>
      <c r="F1012">
        <v>25102016</v>
      </c>
      <c r="G1012">
        <v>70018</v>
      </c>
      <c r="H1012" t="s">
        <v>49</v>
      </c>
      <c r="I1012" s="2">
        <v>26.34</v>
      </c>
      <c r="J1012" s="2">
        <v>0</v>
      </c>
      <c r="K1012" s="2">
        <v>662179.96</v>
      </c>
      <c r="L1012" s="2">
        <v>26.34</v>
      </c>
    </row>
    <row r="1013" spans="1:12" x14ac:dyDescent="0.35">
      <c r="A1013" s="1">
        <v>421207000013</v>
      </c>
      <c r="B1013" t="s">
        <v>46</v>
      </c>
      <c r="C1013" t="s">
        <v>47</v>
      </c>
      <c r="D1013" t="s">
        <v>48</v>
      </c>
      <c r="E1013">
        <v>86954</v>
      </c>
      <c r="F1013">
        <v>25102016</v>
      </c>
      <c r="G1013">
        <v>70018</v>
      </c>
      <c r="H1013" t="s">
        <v>49</v>
      </c>
      <c r="I1013" s="2">
        <v>105.37</v>
      </c>
      <c r="J1013" s="2">
        <v>0</v>
      </c>
      <c r="K1013" s="2">
        <v>662285.32999999996</v>
      </c>
      <c r="L1013" s="2">
        <v>105.37</v>
      </c>
    </row>
    <row r="1014" spans="1:12" x14ac:dyDescent="0.35">
      <c r="A1014" s="1">
        <v>421207000013</v>
      </c>
      <c r="B1014" t="s">
        <v>46</v>
      </c>
      <c r="C1014" t="s">
        <v>47</v>
      </c>
      <c r="D1014" t="s">
        <v>48</v>
      </c>
      <c r="E1014">
        <v>86954</v>
      </c>
      <c r="F1014">
        <v>25102016</v>
      </c>
      <c r="G1014">
        <v>70018</v>
      </c>
      <c r="H1014" t="s">
        <v>49</v>
      </c>
      <c r="I1014" s="2">
        <v>52.69</v>
      </c>
      <c r="J1014" s="2">
        <v>0</v>
      </c>
      <c r="K1014" s="2">
        <v>662338.02</v>
      </c>
      <c r="L1014" s="2">
        <v>52.69</v>
      </c>
    </row>
    <row r="1015" spans="1:12" x14ac:dyDescent="0.35">
      <c r="A1015" s="1">
        <v>421207000013</v>
      </c>
      <c r="B1015" t="s">
        <v>46</v>
      </c>
      <c r="C1015" t="s">
        <v>47</v>
      </c>
      <c r="D1015" t="s">
        <v>48</v>
      </c>
      <c r="E1015">
        <v>86954</v>
      </c>
      <c r="F1015">
        <v>25102016</v>
      </c>
      <c r="G1015">
        <v>70018</v>
      </c>
      <c r="H1015" t="s">
        <v>49</v>
      </c>
      <c r="I1015" s="2">
        <v>79.03</v>
      </c>
      <c r="J1015" s="2">
        <v>0</v>
      </c>
      <c r="K1015" s="2">
        <v>662417.05000000005</v>
      </c>
      <c r="L1015" s="2">
        <v>79.03</v>
      </c>
    </row>
    <row r="1016" spans="1:12" x14ac:dyDescent="0.35">
      <c r="A1016" s="1">
        <v>421207000013</v>
      </c>
      <c r="B1016" t="s">
        <v>46</v>
      </c>
      <c r="C1016" t="s">
        <v>47</v>
      </c>
      <c r="D1016" t="s">
        <v>48</v>
      </c>
      <c r="E1016">
        <v>86954</v>
      </c>
      <c r="F1016">
        <v>25102016</v>
      </c>
      <c r="G1016">
        <v>70018</v>
      </c>
      <c r="H1016" t="s">
        <v>49</v>
      </c>
      <c r="I1016" s="2">
        <v>52.69</v>
      </c>
      <c r="J1016" s="2">
        <v>0</v>
      </c>
      <c r="K1016" s="2">
        <v>662469.74</v>
      </c>
      <c r="L1016" s="2">
        <v>52.69</v>
      </c>
    </row>
    <row r="1017" spans="1:12" x14ac:dyDescent="0.35">
      <c r="A1017" s="1">
        <v>421207000013</v>
      </c>
      <c r="B1017" t="s">
        <v>46</v>
      </c>
      <c r="C1017" t="s">
        <v>47</v>
      </c>
      <c r="D1017" t="s">
        <v>48</v>
      </c>
      <c r="E1017">
        <v>86954</v>
      </c>
      <c r="F1017">
        <v>25102016</v>
      </c>
      <c r="G1017">
        <v>70018</v>
      </c>
      <c r="H1017" t="s">
        <v>49</v>
      </c>
      <c r="I1017" s="2">
        <v>158.06</v>
      </c>
      <c r="J1017" s="2">
        <v>0</v>
      </c>
      <c r="K1017" s="2">
        <v>662627.80000000005</v>
      </c>
      <c r="L1017" s="2">
        <v>158.06</v>
      </c>
    </row>
    <row r="1018" spans="1:12" x14ac:dyDescent="0.35">
      <c r="A1018" s="1">
        <v>421207000013</v>
      </c>
      <c r="B1018" t="s">
        <v>46</v>
      </c>
      <c r="C1018" t="s">
        <v>47</v>
      </c>
      <c r="D1018" t="s">
        <v>48</v>
      </c>
      <c r="E1018">
        <v>86954</v>
      </c>
      <c r="F1018">
        <v>25102016</v>
      </c>
      <c r="G1018">
        <v>70018</v>
      </c>
      <c r="H1018" t="s">
        <v>49</v>
      </c>
      <c r="I1018" s="2">
        <v>26.34</v>
      </c>
      <c r="J1018" s="2">
        <v>0</v>
      </c>
      <c r="K1018" s="2">
        <v>662654.14</v>
      </c>
      <c r="L1018" s="2">
        <v>26.34</v>
      </c>
    </row>
    <row r="1019" spans="1:12" x14ac:dyDescent="0.35">
      <c r="A1019" s="1">
        <v>421207000013</v>
      </c>
      <c r="B1019" t="s">
        <v>46</v>
      </c>
      <c r="C1019" t="s">
        <v>47</v>
      </c>
      <c r="D1019" t="s">
        <v>48</v>
      </c>
      <c r="E1019">
        <v>86954</v>
      </c>
      <c r="F1019">
        <v>25102016</v>
      </c>
      <c r="G1019">
        <v>70018</v>
      </c>
      <c r="H1019" t="s">
        <v>49</v>
      </c>
      <c r="I1019" s="2">
        <v>79.03</v>
      </c>
      <c r="J1019" s="2">
        <v>0</v>
      </c>
      <c r="K1019" s="2">
        <v>662733.17000000004</v>
      </c>
      <c r="L1019" s="2">
        <v>79.03</v>
      </c>
    </row>
    <row r="1020" spans="1:12" x14ac:dyDescent="0.35">
      <c r="A1020" s="1">
        <v>421207000013</v>
      </c>
      <c r="B1020" t="s">
        <v>46</v>
      </c>
      <c r="C1020" t="s">
        <v>47</v>
      </c>
      <c r="D1020" t="s">
        <v>48</v>
      </c>
      <c r="E1020">
        <v>86954</v>
      </c>
      <c r="F1020">
        <v>25102016</v>
      </c>
      <c r="G1020">
        <v>70018</v>
      </c>
      <c r="H1020" t="s">
        <v>49</v>
      </c>
      <c r="I1020" s="2">
        <v>26.34</v>
      </c>
      <c r="J1020" s="2">
        <v>0</v>
      </c>
      <c r="K1020" s="2">
        <v>662759.51</v>
      </c>
      <c r="L1020" s="2">
        <v>26.34</v>
      </c>
    </row>
    <row r="1021" spans="1:12" x14ac:dyDescent="0.35">
      <c r="A1021" s="1">
        <v>421207000013</v>
      </c>
      <c r="B1021" t="s">
        <v>46</v>
      </c>
      <c r="C1021" t="s">
        <v>47</v>
      </c>
      <c r="D1021" t="s">
        <v>48</v>
      </c>
      <c r="E1021">
        <v>86954</v>
      </c>
      <c r="F1021">
        <v>25102016</v>
      </c>
      <c r="G1021">
        <v>70018</v>
      </c>
      <c r="H1021" t="s">
        <v>49</v>
      </c>
      <c r="I1021" s="2">
        <v>79.03</v>
      </c>
      <c r="J1021" s="2">
        <v>0</v>
      </c>
      <c r="K1021" s="2">
        <v>662838.54</v>
      </c>
      <c r="L1021" s="2">
        <v>79.03</v>
      </c>
    </row>
    <row r="1022" spans="1:12" x14ac:dyDescent="0.35">
      <c r="A1022" s="1">
        <v>421207000013</v>
      </c>
      <c r="B1022" t="s">
        <v>46</v>
      </c>
      <c r="C1022" t="s">
        <v>47</v>
      </c>
      <c r="D1022" t="s">
        <v>48</v>
      </c>
      <c r="E1022">
        <v>86954</v>
      </c>
      <c r="F1022">
        <v>25102016</v>
      </c>
      <c r="G1022">
        <v>70018</v>
      </c>
      <c r="H1022" t="s">
        <v>49</v>
      </c>
      <c r="I1022" s="2">
        <v>105.37</v>
      </c>
      <c r="J1022" s="2">
        <v>0</v>
      </c>
      <c r="K1022" s="2">
        <v>662943.91</v>
      </c>
      <c r="L1022" s="2">
        <v>105.37</v>
      </c>
    </row>
    <row r="1023" spans="1:12" x14ac:dyDescent="0.35">
      <c r="A1023" s="1">
        <v>421207000013</v>
      </c>
      <c r="B1023" t="s">
        <v>46</v>
      </c>
      <c r="C1023" t="s">
        <v>47</v>
      </c>
      <c r="D1023" t="s">
        <v>48</v>
      </c>
      <c r="E1023">
        <v>86954</v>
      </c>
      <c r="F1023">
        <v>25102016</v>
      </c>
      <c r="G1023">
        <v>70018</v>
      </c>
      <c r="H1023" t="s">
        <v>49</v>
      </c>
      <c r="I1023" s="2">
        <v>91.75</v>
      </c>
      <c r="J1023" s="2">
        <v>0</v>
      </c>
      <c r="K1023" s="2">
        <v>663035.66</v>
      </c>
      <c r="L1023" s="2">
        <v>91.75</v>
      </c>
    </row>
    <row r="1024" spans="1:12" x14ac:dyDescent="0.35">
      <c r="A1024" s="1">
        <v>421207000013</v>
      </c>
      <c r="B1024" t="s">
        <v>46</v>
      </c>
      <c r="C1024" t="s">
        <v>47</v>
      </c>
      <c r="D1024" t="s">
        <v>48</v>
      </c>
      <c r="E1024">
        <v>86954</v>
      </c>
      <c r="F1024">
        <v>25102016</v>
      </c>
      <c r="G1024">
        <v>70018</v>
      </c>
      <c r="H1024" t="s">
        <v>49</v>
      </c>
      <c r="I1024" s="2">
        <v>122.33</v>
      </c>
      <c r="J1024" s="2">
        <v>0</v>
      </c>
      <c r="K1024" s="2">
        <v>663157.99</v>
      </c>
      <c r="L1024" s="2">
        <v>122.33</v>
      </c>
    </row>
    <row r="1025" spans="1:12" x14ac:dyDescent="0.35">
      <c r="A1025" s="1">
        <v>421207000013</v>
      </c>
      <c r="B1025" t="s">
        <v>46</v>
      </c>
      <c r="C1025" t="s">
        <v>47</v>
      </c>
      <c r="D1025" t="s">
        <v>48</v>
      </c>
      <c r="E1025">
        <v>86954</v>
      </c>
      <c r="F1025">
        <v>25102016</v>
      </c>
      <c r="G1025">
        <v>70018</v>
      </c>
      <c r="H1025" t="s">
        <v>49</v>
      </c>
      <c r="I1025" s="2">
        <v>107.04</v>
      </c>
      <c r="J1025" s="2">
        <v>0</v>
      </c>
      <c r="K1025" s="2">
        <v>663265.03</v>
      </c>
      <c r="L1025" s="2">
        <v>107.04</v>
      </c>
    </row>
    <row r="1026" spans="1:12" x14ac:dyDescent="0.35">
      <c r="A1026" s="1">
        <v>421207000013</v>
      </c>
      <c r="B1026" t="s">
        <v>46</v>
      </c>
      <c r="C1026" t="s">
        <v>47</v>
      </c>
      <c r="D1026" t="s">
        <v>48</v>
      </c>
      <c r="E1026">
        <v>86954</v>
      </c>
      <c r="F1026">
        <v>25102016</v>
      </c>
      <c r="G1026">
        <v>70018</v>
      </c>
      <c r="H1026" t="s">
        <v>49</v>
      </c>
      <c r="I1026" s="2">
        <v>122.33</v>
      </c>
      <c r="J1026" s="2">
        <v>0</v>
      </c>
      <c r="K1026" s="2">
        <v>663387.36</v>
      </c>
      <c r="L1026" s="2">
        <v>122.33</v>
      </c>
    </row>
    <row r="1027" spans="1:12" x14ac:dyDescent="0.35">
      <c r="A1027" s="1">
        <v>421207000013</v>
      </c>
      <c r="B1027" t="s">
        <v>46</v>
      </c>
      <c r="C1027" t="s">
        <v>47</v>
      </c>
      <c r="D1027" t="s">
        <v>48</v>
      </c>
      <c r="E1027">
        <v>86954</v>
      </c>
      <c r="F1027">
        <v>25102016</v>
      </c>
      <c r="G1027">
        <v>70018</v>
      </c>
      <c r="H1027" t="s">
        <v>49</v>
      </c>
      <c r="I1027" s="2">
        <v>107.04</v>
      </c>
      <c r="J1027" s="2">
        <v>0</v>
      </c>
      <c r="K1027" s="2">
        <v>663494.40000000002</v>
      </c>
      <c r="L1027" s="2">
        <v>107.04</v>
      </c>
    </row>
    <row r="1028" spans="1:12" x14ac:dyDescent="0.35">
      <c r="A1028" s="1">
        <v>421207000013</v>
      </c>
      <c r="B1028" t="s">
        <v>46</v>
      </c>
      <c r="C1028" t="s">
        <v>47</v>
      </c>
      <c r="D1028" t="s">
        <v>48</v>
      </c>
      <c r="E1028">
        <v>86954</v>
      </c>
      <c r="F1028">
        <v>25102016</v>
      </c>
      <c r="G1028">
        <v>70018</v>
      </c>
      <c r="H1028" t="s">
        <v>49</v>
      </c>
      <c r="I1028" s="2">
        <v>61.16</v>
      </c>
      <c r="J1028" s="2">
        <v>0</v>
      </c>
      <c r="K1028" s="2">
        <v>663555.56000000006</v>
      </c>
      <c r="L1028" s="2">
        <v>61.16</v>
      </c>
    </row>
    <row r="1029" spans="1:12" x14ac:dyDescent="0.35">
      <c r="A1029" s="1">
        <v>421207000013</v>
      </c>
      <c r="B1029" t="s">
        <v>46</v>
      </c>
      <c r="C1029" t="s">
        <v>47</v>
      </c>
      <c r="D1029" t="s">
        <v>48</v>
      </c>
      <c r="E1029">
        <v>86954</v>
      </c>
      <c r="F1029">
        <v>25102016</v>
      </c>
      <c r="G1029">
        <v>70018</v>
      </c>
      <c r="H1029" t="s">
        <v>49</v>
      </c>
      <c r="I1029" s="2">
        <v>76.459999999999994</v>
      </c>
      <c r="J1029" s="2">
        <v>0</v>
      </c>
      <c r="K1029" s="2">
        <v>663632.02</v>
      </c>
      <c r="L1029" s="2">
        <v>76.459999999999994</v>
      </c>
    </row>
    <row r="1030" spans="1:12" x14ac:dyDescent="0.35">
      <c r="A1030" s="1">
        <v>421207000013</v>
      </c>
      <c r="B1030" t="s">
        <v>46</v>
      </c>
      <c r="C1030" t="s">
        <v>47</v>
      </c>
      <c r="D1030" t="s">
        <v>48</v>
      </c>
      <c r="E1030">
        <v>86954</v>
      </c>
      <c r="F1030">
        <v>25102016</v>
      </c>
      <c r="G1030">
        <v>70018</v>
      </c>
      <c r="H1030" t="s">
        <v>49</v>
      </c>
      <c r="I1030" s="2">
        <v>107.04</v>
      </c>
      <c r="J1030" s="2">
        <v>0</v>
      </c>
      <c r="K1030" s="2">
        <v>663739.06000000006</v>
      </c>
      <c r="L1030" s="2">
        <v>107.04</v>
      </c>
    </row>
    <row r="1031" spans="1:12" x14ac:dyDescent="0.35">
      <c r="A1031" s="1">
        <v>421207000013</v>
      </c>
      <c r="B1031" t="s">
        <v>46</v>
      </c>
      <c r="C1031" t="s">
        <v>47</v>
      </c>
      <c r="D1031" t="s">
        <v>48</v>
      </c>
      <c r="E1031">
        <v>86954</v>
      </c>
      <c r="F1031">
        <v>25102016</v>
      </c>
      <c r="G1031">
        <v>70018</v>
      </c>
      <c r="H1031" t="s">
        <v>49</v>
      </c>
      <c r="I1031" s="2">
        <v>137.62</v>
      </c>
      <c r="J1031" s="2">
        <v>0</v>
      </c>
      <c r="K1031" s="2">
        <v>663876.68000000005</v>
      </c>
      <c r="L1031" s="2">
        <v>137.62</v>
      </c>
    </row>
    <row r="1032" spans="1:12" x14ac:dyDescent="0.35">
      <c r="A1032" s="1">
        <v>421207000013</v>
      </c>
      <c r="B1032" t="s">
        <v>46</v>
      </c>
      <c r="C1032" t="s">
        <v>47</v>
      </c>
      <c r="D1032" t="s">
        <v>48</v>
      </c>
      <c r="E1032">
        <v>86954</v>
      </c>
      <c r="F1032">
        <v>25102016</v>
      </c>
      <c r="G1032">
        <v>70018</v>
      </c>
      <c r="H1032" t="s">
        <v>49</v>
      </c>
      <c r="I1032" s="2">
        <v>122.33</v>
      </c>
      <c r="J1032" s="2">
        <v>0</v>
      </c>
      <c r="K1032" s="2">
        <v>663999.01</v>
      </c>
      <c r="L1032" s="2">
        <v>122.33</v>
      </c>
    </row>
    <row r="1033" spans="1:12" x14ac:dyDescent="0.35">
      <c r="A1033" s="1">
        <v>421207000013</v>
      </c>
      <c r="B1033" t="s">
        <v>46</v>
      </c>
      <c r="C1033" t="s">
        <v>47</v>
      </c>
      <c r="D1033" t="s">
        <v>48</v>
      </c>
      <c r="E1033">
        <v>86954</v>
      </c>
      <c r="F1033">
        <v>25102016</v>
      </c>
      <c r="G1033">
        <v>70018</v>
      </c>
      <c r="H1033" t="s">
        <v>49</v>
      </c>
      <c r="I1033" s="2">
        <v>76.459999999999994</v>
      </c>
      <c r="J1033" s="2">
        <v>0</v>
      </c>
      <c r="K1033" s="2">
        <v>664075.47</v>
      </c>
      <c r="L1033" s="2">
        <v>76.459999999999994</v>
      </c>
    </row>
    <row r="1034" spans="1:12" x14ac:dyDescent="0.35">
      <c r="A1034" s="1">
        <v>421207000013</v>
      </c>
      <c r="B1034" t="s">
        <v>46</v>
      </c>
      <c r="C1034" t="s">
        <v>47</v>
      </c>
      <c r="D1034" t="s">
        <v>48</v>
      </c>
      <c r="E1034">
        <v>86954</v>
      </c>
      <c r="F1034">
        <v>25102016</v>
      </c>
      <c r="G1034">
        <v>70018</v>
      </c>
      <c r="H1034" t="s">
        <v>49</v>
      </c>
      <c r="I1034" s="2">
        <v>61.16</v>
      </c>
      <c r="J1034" s="2">
        <v>0</v>
      </c>
      <c r="K1034" s="2">
        <v>664136.63</v>
      </c>
      <c r="L1034" s="2">
        <v>61.16</v>
      </c>
    </row>
    <row r="1035" spans="1:12" x14ac:dyDescent="0.35">
      <c r="A1035" s="1">
        <v>421207000013</v>
      </c>
      <c r="B1035" t="s">
        <v>46</v>
      </c>
      <c r="C1035" t="s">
        <v>47</v>
      </c>
      <c r="D1035" t="s">
        <v>48</v>
      </c>
      <c r="E1035">
        <v>86954</v>
      </c>
      <c r="F1035">
        <v>25102016</v>
      </c>
      <c r="G1035">
        <v>70018</v>
      </c>
      <c r="H1035" t="s">
        <v>49</v>
      </c>
      <c r="I1035" s="2">
        <v>107.04</v>
      </c>
      <c r="J1035" s="2">
        <v>0</v>
      </c>
      <c r="K1035" s="2">
        <v>664243.67000000004</v>
      </c>
      <c r="L1035" s="2">
        <v>107.04</v>
      </c>
    </row>
    <row r="1036" spans="1:12" x14ac:dyDescent="0.35">
      <c r="A1036" s="1">
        <v>421207000013</v>
      </c>
      <c r="B1036" t="s">
        <v>46</v>
      </c>
      <c r="C1036" t="s">
        <v>47</v>
      </c>
      <c r="D1036" t="s">
        <v>48</v>
      </c>
      <c r="E1036">
        <v>86954</v>
      </c>
      <c r="F1036">
        <v>25102016</v>
      </c>
      <c r="G1036">
        <v>70018</v>
      </c>
      <c r="H1036" t="s">
        <v>49</v>
      </c>
      <c r="I1036" s="2">
        <v>122.33</v>
      </c>
      <c r="J1036" s="2">
        <v>0</v>
      </c>
      <c r="K1036" s="2">
        <v>664366</v>
      </c>
      <c r="L1036" s="2">
        <v>122.33</v>
      </c>
    </row>
    <row r="1037" spans="1:12" x14ac:dyDescent="0.35">
      <c r="A1037" s="1">
        <v>421207000013</v>
      </c>
      <c r="B1037" t="s">
        <v>46</v>
      </c>
      <c r="C1037" t="s">
        <v>47</v>
      </c>
      <c r="D1037" t="s">
        <v>48</v>
      </c>
      <c r="E1037">
        <v>86954</v>
      </c>
      <c r="F1037">
        <v>25102016</v>
      </c>
      <c r="G1037">
        <v>70018</v>
      </c>
      <c r="H1037" t="s">
        <v>49</v>
      </c>
      <c r="I1037" s="2">
        <v>91.75</v>
      </c>
      <c r="J1037" s="2">
        <v>0</v>
      </c>
      <c r="K1037" s="2">
        <v>664457.75</v>
      </c>
      <c r="L1037" s="2">
        <v>91.75</v>
      </c>
    </row>
    <row r="1038" spans="1:12" x14ac:dyDescent="0.35">
      <c r="A1038" s="1">
        <v>421207000013</v>
      </c>
      <c r="B1038" t="s">
        <v>46</v>
      </c>
      <c r="C1038" t="s">
        <v>47</v>
      </c>
      <c r="D1038" t="s">
        <v>48</v>
      </c>
      <c r="E1038">
        <v>86954</v>
      </c>
      <c r="F1038">
        <v>25102016</v>
      </c>
      <c r="G1038">
        <v>70018</v>
      </c>
      <c r="H1038" t="s">
        <v>49</v>
      </c>
      <c r="I1038" s="2">
        <v>91.75</v>
      </c>
      <c r="J1038" s="2">
        <v>0</v>
      </c>
      <c r="K1038" s="2">
        <v>664549.5</v>
      </c>
      <c r="L1038" s="2">
        <v>91.75</v>
      </c>
    </row>
    <row r="1039" spans="1:12" x14ac:dyDescent="0.35">
      <c r="A1039" s="1">
        <v>421207000013</v>
      </c>
      <c r="B1039" t="s">
        <v>46</v>
      </c>
      <c r="C1039" t="s">
        <v>47</v>
      </c>
      <c r="D1039" t="s">
        <v>48</v>
      </c>
      <c r="E1039">
        <v>86954</v>
      </c>
      <c r="F1039">
        <v>25102016</v>
      </c>
      <c r="G1039">
        <v>70018</v>
      </c>
      <c r="H1039" t="s">
        <v>49</v>
      </c>
      <c r="I1039" s="2">
        <v>107.04</v>
      </c>
      <c r="J1039" s="2">
        <v>0</v>
      </c>
      <c r="K1039" s="2">
        <v>664656.54</v>
      </c>
      <c r="L1039" s="2">
        <v>107.04</v>
      </c>
    </row>
    <row r="1040" spans="1:12" x14ac:dyDescent="0.35">
      <c r="A1040" s="1">
        <v>421207000013</v>
      </c>
      <c r="B1040" t="s">
        <v>46</v>
      </c>
      <c r="C1040" t="s">
        <v>47</v>
      </c>
      <c r="D1040" t="s">
        <v>48</v>
      </c>
      <c r="E1040">
        <v>86954</v>
      </c>
      <c r="F1040">
        <v>25102016</v>
      </c>
      <c r="G1040">
        <v>70018</v>
      </c>
      <c r="H1040" t="s">
        <v>49</v>
      </c>
      <c r="I1040" s="2">
        <v>76.459999999999994</v>
      </c>
      <c r="J1040" s="2">
        <v>0</v>
      </c>
      <c r="K1040" s="2">
        <v>664733</v>
      </c>
      <c r="L1040" s="2">
        <v>76.459999999999994</v>
      </c>
    </row>
    <row r="1041" spans="1:12" x14ac:dyDescent="0.35">
      <c r="A1041" s="1">
        <v>421207000013</v>
      </c>
      <c r="B1041" t="s">
        <v>46</v>
      </c>
      <c r="C1041" t="s">
        <v>47</v>
      </c>
      <c r="D1041" t="s">
        <v>48</v>
      </c>
      <c r="E1041">
        <v>86954</v>
      </c>
      <c r="F1041">
        <v>25102016</v>
      </c>
      <c r="G1041">
        <v>70018</v>
      </c>
      <c r="H1041" t="s">
        <v>49</v>
      </c>
      <c r="I1041" s="2">
        <v>168.2</v>
      </c>
      <c r="J1041" s="2">
        <v>0</v>
      </c>
      <c r="K1041" s="2">
        <v>664901.19999999995</v>
      </c>
      <c r="L1041" s="2">
        <v>168.2</v>
      </c>
    </row>
    <row r="1042" spans="1:12" x14ac:dyDescent="0.35">
      <c r="A1042" s="1">
        <v>421207000013</v>
      </c>
      <c r="B1042" t="s">
        <v>46</v>
      </c>
      <c r="C1042" t="s">
        <v>47</v>
      </c>
      <c r="D1042" t="s">
        <v>48</v>
      </c>
      <c r="E1042">
        <v>86954</v>
      </c>
      <c r="F1042">
        <v>25102016</v>
      </c>
      <c r="G1042">
        <v>70018</v>
      </c>
      <c r="H1042" t="s">
        <v>49</v>
      </c>
      <c r="I1042" s="2">
        <v>76.459999999999994</v>
      </c>
      <c r="J1042" s="2">
        <v>0</v>
      </c>
      <c r="K1042" s="2">
        <v>664977.66</v>
      </c>
      <c r="L1042" s="2">
        <v>76.459999999999994</v>
      </c>
    </row>
    <row r="1043" spans="1:12" x14ac:dyDescent="0.35">
      <c r="A1043" s="1">
        <v>421207000013</v>
      </c>
      <c r="B1043" t="s">
        <v>46</v>
      </c>
      <c r="C1043" t="s">
        <v>47</v>
      </c>
      <c r="D1043" t="s">
        <v>48</v>
      </c>
      <c r="E1043">
        <v>86954</v>
      </c>
      <c r="F1043">
        <v>25102016</v>
      </c>
      <c r="G1043">
        <v>70018</v>
      </c>
      <c r="H1043" t="s">
        <v>49</v>
      </c>
      <c r="I1043" s="2">
        <v>76.459999999999994</v>
      </c>
      <c r="J1043" s="2">
        <v>0</v>
      </c>
      <c r="K1043" s="2">
        <v>665054.12</v>
      </c>
      <c r="L1043" s="2">
        <v>76.459999999999994</v>
      </c>
    </row>
    <row r="1044" spans="1:12" x14ac:dyDescent="0.35">
      <c r="A1044" s="1">
        <v>421207000013</v>
      </c>
      <c r="B1044" t="s">
        <v>46</v>
      </c>
      <c r="C1044" t="s">
        <v>47</v>
      </c>
      <c r="D1044" t="s">
        <v>48</v>
      </c>
      <c r="E1044">
        <v>86954</v>
      </c>
      <c r="F1044">
        <v>25102016</v>
      </c>
      <c r="G1044">
        <v>70018</v>
      </c>
      <c r="H1044" t="s">
        <v>49</v>
      </c>
      <c r="I1044" s="2">
        <v>152.91</v>
      </c>
      <c r="J1044" s="2">
        <v>0</v>
      </c>
      <c r="K1044" s="2">
        <v>665207.03</v>
      </c>
      <c r="L1044" s="2">
        <v>152.91</v>
      </c>
    </row>
    <row r="1045" spans="1:12" x14ac:dyDescent="0.35">
      <c r="A1045" s="1">
        <v>421207000013</v>
      </c>
      <c r="B1045" t="s">
        <v>46</v>
      </c>
      <c r="C1045" t="s">
        <v>47</v>
      </c>
      <c r="D1045" t="s">
        <v>48</v>
      </c>
      <c r="E1045">
        <v>86954</v>
      </c>
      <c r="F1045">
        <v>25102016</v>
      </c>
      <c r="G1045">
        <v>70018</v>
      </c>
      <c r="H1045" t="s">
        <v>49</v>
      </c>
      <c r="I1045" s="2">
        <v>152.91</v>
      </c>
      <c r="J1045" s="2">
        <v>0</v>
      </c>
      <c r="K1045" s="2">
        <v>665359.93999999994</v>
      </c>
      <c r="L1045" s="2">
        <v>152.91</v>
      </c>
    </row>
    <row r="1046" spans="1:12" x14ac:dyDescent="0.35">
      <c r="A1046" s="1">
        <v>421207000013</v>
      </c>
      <c r="B1046" t="s">
        <v>46</v>
      </c>
      <c r="C1046" t="s">
        <v>47</v>
      </c>
      <c r="D1046" t="s">
        <v>48</v>
      </c>
      <c r="E1046">
        <v>86954</v>
      </c>
      <c r="F1046">
        <v>25102016</v>
      </c>
      <c r="G1046">
        <v>70018</v>
      </c>
      <c r="H1046" t="s">
        <v>49</v>
      </c>
      <c r="I1046" s="2">
        <v>122.33</v>
      </c>
      <c r="J1046" s="2">
        <v>0</v>
      </c>
      <c r="K1046" s="2">
        <v>665482.27</v>
      </c>
      <c r="L1046" s="2">
        <v>122.33</v>
      </c>
    </row>
    <row r="1047" spans="1:12" x14ac:dyDescent="0.35">
      <c r="A1047" s="1">
        <v>421207000013</v>
      </c>
      <c r="B1047" t="s">
        <v>46</v>
      </c>
      <c r="C1047" t="s">
        <v>47</v>
      </c>
      <c r="D1047" t="s">
        <v>48</v>
      </c>
      <c r="E1047">
        <v>86954</v>
      </c>
      <c r="F1047">
        <v>25102016</v>
      </c>
      <c r="G1047">
        <v>70018</v>
      </c>
      <c r="H1047" t="s">
        <v>49</v>
      </c>
      <c r="I1047" s="2">
        <v>23.47</v>
      </c>
      <c r="J1047" s="2">
        <v>0</v>
      </c>
      <c r="K1047" s="2">
        <v>665505.74</v>
      </c>
      <c r="L1047" s="2">
        <v>23.47</v>
      </c>
    </row>
    <row r="1048" spans="1:12" x14ac:dyDescent="0.35">
      <c r="A1048" s="1">
        <v>421207000013</v>
      </c>
      <c r="B1048" t="s">
        <v>46</v>
      </c>
      <c r="C1048" t="s">
        <v>47</v>
      </c>
      <c r="D1048" t="s">
        <v>48</v>
      </c>
      <c r="E1048">
        <v>86954</v>
      </c>
      <c r="F1048">
        <v>25102016</v>
      </c>
      <c r="G1048">
        <v>70018</v>
      </c>
      <c r="H1048" t="s">
        <v>49</v>
      </c>
      <c r="I1048" s="2">
        <v>15.65</v>
      </c>
      <c r="J1048" s="2">
        <v>0</v>
      </c>
      <c r="K1048" s="2">
        <v>665521.39</v>
      </c>
      <c r="L1048" s="2">
        <v>15.65</v>
      </c>
    </row>
    <row r="1049" spans="1:12" x14ac:dyDescent="0.35">
      <c r="A1049" s="1">
        <v>421207000013</v>
      </c>
      <c r="B1049" t="s">
        <v>46</v>
      </c>
      <c r="C1049" t="s">
        <v>47</v>
      </c>
      <c r="D1049" t="s">
        <v>48</v>
      </c>
      <c r="E1049">
        <v>86954</v>
      </c>
      <c r="F1049">
        <v>25102016</v>
      </c>
      <c r="G1049">
        <v>70018</v>
      </c>
      <c r="H1049" t="s">
        <v>49</v>
      </c>
      <c r="I1049" s="2">
        <v>7.82</v>
      </c>
      <c r="J1049" s="2">
        <v>0</v>
      </c>
      <c r="K1049" s="2">
        <v>665529.21</v>
      </c>
      <c r="L1049" s="2">
        <v>7.82</v>
      </c>
    </row>
    <row r="1050" spans="1:12" x14ac:dyDescent="0.35">
      <c r="A1050" s="1">
        <v>421207000013</v>
      </c>
      <c r="B1050" t="s">
        <v>46</v>
      </c>
      <c r="C1050" t="s">
        <v>47</v>
      </c>
      <c r="D1050" t="s">
        <v>48</v>
      </c>
      <c r="E1050">
        <v>86954</v>
      </c>
      <c r="F1050">
        <v>25102016</v>
      </c>
      <c r="G1050">
        <v>70018</v>
      </c>
      <c r="H1050" t="s">
        <v>49</v>
      </c>
      <c r="I1050" s="2">
        <v>7.82</v>
      </c>
      <c r="J1050" s="2">
        <v>0</v>
      </c>
      <c r="K1050" s="2">
        <v>665537.03</v>
      </c>
      <c r="L1050" s="2">
        <v>7.82</v>
      </c>
    </row>
    <row r="1051" spans="1:12" x14ac:dyDescent="0.35">
      <c r="A1051" s="1">
        <v>421207000013</v>
      </c>
      <c r="B1051" t="s">
        <v>46</v>
      </c>
      <c r="C1051" t="s">
        <v>47</v>
      </c>
      <c r="D1051" t="s">
        <v>48</v>
      </c>
      <c r="E1051">
        <v>86954</v>
      </c>
      <c r="F1051">
        <v>25102016</v>
      </c>
      <c r="G1051">
        <v>70018</v>
      </c>
      <c r="H1051" t="s">
        <v>49</v>
      </c>
      <c r="I1051" s="2">
        <v>7.82</v>
      </c>
      <c r="J1051" s="2">
        <v>0</v>
      </c>
      <c r="K1051" s="2">
        <v>665544.85</v>
      </c>
      <c r="L1051" s="2">
        <v>7.82</v>
      </c>
    </row>
    <row r="1052" spans="1:12" x14ac:dyDescent="0.35">
      <c r="A1052" s="1">
        <v>421207000013</v>
      </c>
      <c r="B1052" t="s">
        <v>46</v>
      </c>
      <c r="C1052" t="s">
        <v>47</v>
      </c>
      <c r="D1052" t="s">
        <v>48</v>
      </c>
      <c r="E1052">
        <v>86954</v>
      </c>
      <c r="F1052">
        <v>25102016</v>
      </c>
      <c r="G1052">
        <v>70018</v>
      </c>
      <c r="H1052" t="s">
        <v>49</v>
      </c>
      <c r="I1052" s="2">
        <v>7.82</v>
      </c>
      <c r="J1052" s="2">
        <v>0</v>
      </c>
      <c r="K1052" s="2">
        <v>665552.67000000004</v>
      </c>
      <c r="L1052" s="2">
        <v>7.82</v>
      </c>
    </row>
    <row r="1053" spans="1:12" x14ac:dyDescent="0.35">
      <c r="A1053" s="1">
        <v>421207000013</v>
      </c>
      <c r="B1053" t="s">
        <v>46</v>
      </c>
      <c r="C1053" t="s">
        <v>47</v>
      </c>
      <c r="D1053" t="s">
        <v>48</v>
      </c>
      <c r="E1053">
        <v>86954</v>
      </c>
      <c r="F1053">
        <v>25102016</v>
      </c>
      <c r="G1053">
        <v>70018</v>
      </c>
      <c r="H1053" t="s">
        <v>49</v>
      </c>
      <c r="I1053" s="2">
        <v>31.29</v>
      </c>
      <c r="J1053" s="2">
        <v>0</v>
      </c>
      <c r="K1053" s="2">
        <v>665583.96</v>
      </c>
      <c r="L1053" s="2">
        <v>31.29</v>
      </c>
    </row>
    <row r="1054" spans="1:12" x14ac:dyDescent="0.35">
      <c r="A1054" s="1">
        <v>421207000013</v>
      </c>
      <c r="B1054" t="s">
        <v>46</v>
      </c>
      <c r="C1054" t="s">
        <v>47</v>
      </c>
      <c r="D1054" t="s">
        <v>48</v>
      </c>
      <c r="E1054">
        <v>86954</v>
      </c>
      <c r="F1054">
        <v>25102016</v>
      </c>
      <c r="G1054">
        <v>70018</v>
      </c>
      <c r="H1054" t="s">
        <v>49</v>
      </c>
      <c r="I1054" s="2">
        <v>15.65</v>
      </c>
      <c r="J1054" s="2">
        <v>0</v>
      </c>
      <c r="K1054" s="2">
        <v>665599.61</v>
      </c>
      <c r="L1054" s="2">
        <v>15.65</v>
      </c>
    </row>
    <row r="1055" spans="1:12" x14ac:dyDescent="0.35">
      <c r="A1055" s="1">
        <v>421207000013</v>
      </c>
      <c r="B1055" t="s">
        <v>46</v>
      </c>
      <c r="C1055" t="s">
        <v>47</v>
      </c>
      <c r="D1055" t="s">
        <v>48</v>
      </c>
      <c r="E1055">
        <v>86954</v>
      </c>
      <c r="F1055">
        <v>25102016</v>
      </c>
      <c r="G1055">
        <v>70018</v>
      </c>
      <c r="H1055" t="s">
        <v>49</v>
      </c>
      <c r="I1055" s="2">
        <v>23.47</v>
      </c>
      <c r="J1055" s="2">
        <v>0</v>
      </c>
      <c r="K1055" s="2">
        <v>665623.07999999996</v>
      </c>
      <c r="L1055" s="2">
        <v>23.47</v>
      </c>
    </row>
    <row r="1056" spans="1:12" x14ac:dyDescent="0.35">
      <c r="A1056" s="1">
        <v>421207000013</v>
      </c>
      <c r="B1056" t="s">
        <v>46</v>
      </c>
      <c r="C1056" t="s">
        <v>47</v>
      </c>
      <c r="D1056" t="s">
        <v>48</v>
      </c>
      <c r="E1056">
        <v>86954</v>
      </c>
      <c r="F1056">
        <v>25102016</v>
      </c>
      <c r="G1056">
        <v>70018</v>
      </c>
      <c r="H1056" t="s">
        <v>49</v>
      </c>
      <c r="I1056" s="2">
        <v>15.65</v>
      </c>
      <c r="J1056" s="2">
        <v>0</v>
      </c>
      <c r="K1056" s="2">
        <v>665638.73</v>
      </c>
      <c r="L1056" s="2">
        <v>15.65</v>
      </c>
    </row>
    <row r="1057" spans="1:12" x14ac:dyDescent="0.35">
      <c r="A1057" s="1">
        <v>421207000013</v>
      </c>
      <c r="B1057" t="s">
        <v>46</v>
      </c>
      <c r="C1057" t="s">
        <v>47</v>
      </c>
      <c r="D1057" t="s">
        <v>48</v>
      </c>
      <c r="E1057">
        <v>86954</v>
      </c>
      <c r="F1057">
        <v>25102016</v>
      </c>
      <c r="G1057">
        <v>70018</v>
      </c>
      <c r="H1057" t="s">
        <v>49</v>
      </c>
      <c r="I1057" s="2">
        <v>46.94</v>
      </c>
      <c r="J1057" s="2">
        <v>0</v>
      </c>
      <c r="K1057" s="2">
        <v>665685.67000000004</v>
      </c>
      <c r="L1057" s="2">
        <v>46.94</v>
      </c>
    </row>
    <row r="1058" spans="1:12" x14ac:dyDescent="0.35">
      <c r="A1058" s="1">
        <v>421207000013</v>
      </c>
      <c r="B1058" t="s">
        <v>46</v>
      </c>
      <c r="C1058" t="s">
        <v>47</v>
      </c>
      <c r="D1058" t="s">
        <v>48</v>
      </c>
      <c r="E1058">
        <v>86954</v>
      </c>
      <c r="F1058">
        <v>25102016</v>
      </c>
      <c r="G1058">
        <v>70018</v>
      </c>
      <c r="H1058" t="s">
        <v>49</v>
      </c>
      <c r="I1058" s="2">
        <v>7.82</v>
      </c>
      <c r="J1058" s="2">
        <v>0</v>
      </c>
      <c r="K1058" s="2">
        <v>665693.49</v>
      </c>
      <c r="L1058" s="2">
        <v>7.82</v>
      </c>
    </row>
    <row r="1059" spans="1:12" x14ac:dyDescent="0.35">
      <c r="A1059" s="1">
        <v>421207000013</v>
      </c>
      <c r="B1059" t="s">
        <v>46</v>
      </c>
      <c r="C1059" t="s">
        <v>47</v>
      </c>
      <c r="D1059" t="s">
        <v>48</v>
      </c>
      <c r="E1059">
        <v>86954</v>
      </c>
      <c r="F1059">
        <v>25102016</v>
      </c>
      <c r="G1059">
        <v>70018</v>
      </c>
      <c r="H1059" t="s">
        <v>49</v>
      </c>
      <c r="I1059" s="2">
        <v>39.119999999999997</v>
      </c>
      <c r="J1059" s="2">
        <v>0</v>
      </c>
      <c r="K1059" s="2">
        <v>665732.61</v>
      </c>
      <c r="L1059" s="2">
        <v>39.119999999999997</v>
      </c>
    </row>
    <row r="1060" spans="1:12" x14ac:dyDescent="0.35">
      <c r="A1060" s="1">
        <v>421207000013</v>
      </c>
      <c r="B1060" t="s">
        <v>46</v>
      </c>
      <c r="C1060" t="s">
        <v>47</v>
      </c>
      <c r="D1060" t="s">
        <v>48</v>
      </c>
      <c r="E1060">
        <v>86954</v>
      </c>
      <c r="F1060">
        <v>25102016</v>
      </c>
      <c r="G1060">
        <v>70018</v>
      </c>
      <c r="H1060" t="s">
        <v>49</v>
      </c>
      <c r="I1060" s="2">
        <v>7.82</v>
      </c>
      <c r="J1060" s="2">
        <v>0</v>
      </c>
      <c r="K1060" s="2">
        <v>665740.43000000005</v>
      </c>
      <c r="L1060" s="2">
        <v>7.82</v>
      </c>
    </row>
    <row r="1061" spans="1:12" x14ac:dyDescent="0.35">
      <c r="A1061" s="1">
        <v>421207000013</v>
      </c>
      <c r="B1061" t="s">
        <v>46</v>
      </c>
      <c r="C1061" t="s">
        <v>47</v>
      </c>
      <c r="D1061" t="s">
        <v>48</v>
      </c>
      <c r="E1061">
        <v>86954</v>
      </c>
      <c r="F1061">
        <v>25102016</v>
      </c>
      <c r="G1061">
        <v>70018</v>
      </c>
      <c r="H1061" t="s">
        <v>49</v>
      </c>
      <c r="I1061" s="2">
        <v>39.119999999999997</v>
      </c>
      <c r="J1061" s="2">
        <v>0</v>
      </c>
      <c r="K1061" s="2">
        <v>665779.55000000005</v>
      </c>
      <c r="L1061" s="2">
        <v>39.119999999999997</v>
      </c>
    </row>
    <row r="1062" spans="1:12" x14ac:dyDescent="0.35">
      <c r="A1062" s="1">
        <v>421207000013</v>
      </c>
      <c r="B1062" t="s">
        <v>46</v>
      </c>
      <c r="C1062" t="s">
        <v>47</v>
      </c>
      <c r="D1062" t="s">
        <v>48</v>
      </c>
      <c r="E1062">
        <v>86954</v>
      </c>
      <c r="F1062">
        <v>25102016</v>
      </c>
      <c r="G1062">
        <v>70018</v>
      </c>
      <c r="H1062" t="s">
        <v>49</v>
      </c>
      <c r="I1062" s="2">
        <v>31.29</v>
      </c>
      <c r="J1062" s="2">
        <v>0</v>
      </c>
      <c r="K1062" s="2">
        <v>665810.84</v>
      </c>
      <c r="L1062" s="2">
        <v>31.29</v>
      </c>
    </row>
    <row r="1063" spans="1:12" x14ac:dyDescent="0.35">
      <c r="A1063" s="1">
        <v>421207000013</v>
      </c>
      <c r="B1063" t="s">
        <v>46</v>
      </c>
      <c r="C1063" t="s">
        <v>47</v>
      </c>
      <c r="D1063" t="s">
        <v>48</v>
      </c>
      <c r="E1063">
        <v>86954</v>
      </c>
      <c r="F1063">
        <v>25102016</v>
      </c>
      <c r="G1063">
        <v>70018</v>
      </c>
      <c r="H1063" t="s">
        <v>49</v>
      </c>
      <c r="I1063" s="2">
        <v>7.81</v>
      </c>
      <c r="J1063" s="2">
        <v>0</v>
      </c>
      <c r="K1063" s="2">
        <v>665818.65</v>
      </c>
      <c r="L1063" s="2">
        <v>7.81</v>
      </c>
    </row>
    <row r="1064" spans="1:12" x14ac:dyDescent="0.35">
      <c r="A1064" s="1">
        <v>421207000013</v>
      </c>
      <c r="B1064" t="s">
        <v>46</v>
      </c>
      <c r="C1064" t="s">
        <v>47</v>
      </c>
      <c r="D1064" t="s">
        <v>48</v>
      </c>
      <c r="E1064">
        <v>86954</v>
      </c>
      <c r="F1064">
        <v>25102016</v>
      </c>
      <c r="G1064">
        <v>70018</v>
      </c>
      <c r="H1064" t="s">
        <v>49</v>
      </c>
      <c r="I1064" s="2">
        <v>5461.14</v>
      </c>
      <c r="J1064" s="2">
        <v>0</v>
      </c>
      <c r="K1064" s="2">
        <v>671279.79</v>
      </c>
      <c r="L1064" s="2">
        <v>5461.14</v>
      </c>
    </row>
    <row r="1065" spans="1:12" x14ac:dyDescent="0.35">
      <c r="A1065" s="1">
        <v>421207000013</v>
      </c>
      <c r="B1065" t="s">
        <v>46</v>
      </c>
      <c r="C1065" t="s">
        <v>47</v>
      </c>
      <c r="D1065" t="s">
        <v>48</v>
      </c>
      <c r="E1065">
        <v>86954</v>
      </c>
      <c r="F1065">
        <v>25102016</v>
      </c>
      <c r="G1065">
        <v>70018</v>
      </c>
      <c r="H1065" t="s">
        <v>49</v>
      </c>
      <c r="I1065" s="2">
        <v>2164.89</v>
      </c>
      <c r="J1065" s="2">
        <v>0</v>
      </c>
      <c r="K1065" s="2">
        <v>673444.68</v>
      </c>
      <c r="L1065" s="2">
        <v>2164.89</v>
      </c>
    </row>
    <row r="1066" spans="1:12" x14ac:dyDescent="0.35">
      <c r="A1066" s="1">
        <v>421207000013</v>
      </c>
      <c r="B1066" t="s">
        <v>46</v>
      </c>
      <c r="C1066" t="s">
        <v>47</v>
      </c>
      <c r="D1066" t="s">
        <v>48</v>
      </c>
      <c r="E1066">
        <v>86954</v>
      </c>
      <c r="F1066">
        <v>25102016</v>
      </c>
      <c r="G1066">
        <v>70018</v>
      </c>
      <c r="H1066" t="s">
        <v>49</v>
      </c>
      <c r="I1066" s="2">
        <v>1842.84</v>
      </c>
      <c r="J1066" s="2">
        <v>0</v>
      </c>
      <c r="K1066" s="2">
        <v>675287.52</v>
      </c>
      <c r="L1066" s="2">
        <v>1842.84</v>
      </c>
    </row>
    <row r="1067" spans="1:12" x14ac:dyDescent="0.35">
      <c r="A1067" s="1">
        <v>421207000013</v>
      </c>
      <c r="B1067" t="s">
        <v>46</v>
      </c>
      <c r="C1067" t="s">
        <v>47</v>
      </c>
      <c r="D1067" t="s">
        <v>48</v>
      </c>
      <c r="E1067">
        <v>86954</v>
      </c>
      <c r="F1067">
        <v>25102016</v>
      </c>
      <c r="G1067">
        <v>70018</v>
      </c>
      <c r="H1067" t="s">
        <v>49</v>
      </c>
      <c r="I1067" s="2">
        <v>585.67999999999995</v>
      </c>
      <c r="J1067" s="2">
        <v>0</v>
      </c>
      <c r="K1067" s="2">
        <v>675873.2</v>
      </c>
      <c r="L1067" s="2">
        <v>585.67999999999995</v>
      </c>
    </row>
    <row r="1068" spans="1:12" x14ac:dyDescent="0.35">
      <c r="A1068" s="1">
        <v>421207000013</v>
      </c>
      <c r="B1068" t="s">
        <v>46</v>
      </c>
      <c r="C1068" t="s">
        <v>47</v>
      </c>
      <c r="D1068" t="s">
        <v>48</v>
      </c>
      <c r="E1068">
        <v>86954</v>
      </c>
      <c r="F1068">
        <v>25102016</v>
      </c>
      <c r="G1068">
        <v>70018</v>
      </c>
      <c r="H1068" t="s">
        <v>49</v>
      </c>
      <c r="I1068" s="2">
        <v>184.95</v>
      </c>
      <c r="J1068" s="2">
        <v>0</v>
      </c>
      <c r="K1068" s="2">
        <v>676058.15</v>
      </c>
      <c r="L1068" s="2">
        <v>184.95</v>
      </c>
    </row>
    <row r="1069" spans="1:12" hidden="1" x14ac:dyDescent="0.35">
      <c r="A1069" s="1">
        <v>421207000013</v>
      </c>
      <c r="B1069" t="s">
        <v>46</v>
      </c>
      <c r="C1069" t="s">
        <v>47</v>
      </c>
      <c r="D1069" t="s">
        <v>50</v>
      </c>
      <c r="E1069">
        <v>88042</v>
      </c>
      <c r="F1069">
        <v>27102016</v>
      </c>
      <c r="G1069">
        <v>70349</v>
      </c>
      <c r="H1069" t="s">
        <v>51</v>
      </c>
      <c r="I1069" s="2">
        <v>3811.68</v>
      </c>
      <c r="J1069" s="2">
        <v>0</v>
      </c>
      <c r="K1069" s="2">
        <v>679869.83</v>
      </c>
      <c r="L1069" s="2">
        <v>3811.68</v>
      </c>
    </row>
    <row r="1070" spans="1:12" hidden="1" x14ac:dyDescent="0.35">
      <c r="A1070" s="1">
        <v>421207000013</v>
      </c>
      <c r="B1070" t="s">
        <v>46</v>
      </c>
      <c r="C1070" t="s">
        <v>47</v>
      </c>
      <c r="D1070" t="s">
        <v>52</v>
      </c>
      <c r="E1070">
        <v>88042</v>
      </c>
      <c r="F1070">
        <v>27102016</v>
      </c>
      <c r="G1070">
        <v>70349</v>
      </c>
      <c r="H1070" t="s">
        <v>53</v>
      </c>
      <c r="I1070" s="2">
        <v>5082.24</v>
      </c>
      <c r="J1070" s="2">
        <v>0</v>
      </c>
      <c r="K1070" s="2">
        <v>684952.07</v>
      </c>
      <c r="L1070" s="2">
        <v>5082.24</v>
      </c>
    </row>
    <row r="1071" spans="1:12" hidden="1" x14ac:dyDescent="0.35">
      <c r="A1071" s="1">
        <v>421207000013</v>
      </c>
      <c r="B1071" t="s">
        <v>46</v>
      </c>
      <c r="C1071" t="s">
        <v>47</v>
      </c>
      <c r="D1071" t="s">
        <v>451</v>
      </c>
      <c r="E1071">
        <v>88042</v>
      </c>
      <c r="F1071">
        <v>27102016</v>
      </c>
      <c r="G1071">
        <v>70349</v>
      </c>
      <c r="H1071" t="s">
        <v>53</v>
      </c>
      <c r="I1071" s="2">
        <v>1270.56</v>
      </c>
      <c r="J1071" s="2">
        <v>0</v>
      </c>
      <c r="K1071" s="2">
        <v>686222.63</v>
      </c>
      <c r="L1071" s="2">
        <v>1270.56</v>
      </c>
    </row>
    <row r="1072" spans="1:12" hidden="1" x14ac:dyDescent="0.35">
      <c r="A1072" s="1">
        <v>421207000013</v>
      </c>
      <c r="B1072" t="s">
        <v>46</v>
      </c>
      <c r="C1072" t="s">
        <v>47</v>
      </c>
      <c r="D1072" t="s">
        <v>54</v>
      </c>
      <c r="E1072">
        <v>88042</v>
      </c>
      <c r="F1072">
        <v>27102016</v>
      </c>
      <c r="G1072">
        <v>70349</v>
      </c>
      <c r="H1072" t="s">
        <v>55</v>
      </c>
      <c r="I1072" s="2">
        <v>2541.12</v>
      </c>
      <c r="J1072" s="2">
        <v>0</v>
      </c>
      <c r="K1072" s="2">
        <v>688763.75</v>
      </c>
      <c r="L1072" s="2">
        <v>2541.12</v>
      </c>
    </row>
    <row r="1073" spans="1:12" hidden="1" x14ac:dyDescent="0.35">
      <c r="A1073" s="1">
        <v>421207000013</v>
      </c>
      <c r="B1073" t="s">
        <v>46</v>
      </c>
      <c r="C1073" t="s">
        <v>47</v>
      </c>
      <c r="D1073" t="s">
        <v>56</v>
      </c>
      <c r="E1073">
        <v>88042</v>
      </c>
      <c r="F1073">
        <v>27102016</v>
      </c>
      <c r="G1073">
        <v>70349</v>
      </c>
      <c r="H1073" t="s">
        <v>57</v>
      </c>
      <c r="I1073" s="2">
        <v>2541.12</v>
      </c>
      <c r="J1073" s="2">
        <v>0</v>
      </c>
      <c r="K1073" s="2">
        <v>691304.87</v>
      </c>
      <c r="L1073" s="2">
        <v>2541.12</v>
      </c>
    </row>
    <row r="1074" spans="1:12" hidden="1" x14ac:dyDescent="0.35">
      <c r="A1074" s="1">
        <v>421207000013</v>
      </c>
      <c r="B1074" t="s">
        <v>46</v>
      </c>
      <c r="C1074" t="s">
        <v>47</v>
      </c>
      <c r="D1074" t="s">
        <v>58</v>
      </c>
      <c r="E1074">
        <v>88042</v>
      </c>
      <c r="F1074">
        <v>27102016</v>
      </c>
      <c r="G1074">
        <v>70349</v>
      </c>
      <c r="H1074" t="s">
        <v>59</v>
      </c>
      <c r="I1074" s="2">
        <v>2541.12</v>
      </c>
      <c r="J1074" s="2">
        <v>0</v>
      </c>
      <c r="K1074" s="2">
        <v>693845.99</v>
      </c>
      <c r="L1074" s="2">
        <v>2541.12</v>
      </c>
    </row>
    <row r="1075" spans="1:12" hidden="1" x14ac:dyDescent="0.35">
      <c r="A1075" s="1">
        <v>421207000013</v>
      </c>
      <c r="B1075" t="s">
        <v>46</v>
      </c>
      <c r="C1075" t="s">
        <v>47</v>
      </c>
      <c r="D1075" t="s">
        <v>60</v>
      </c>
      <c r="E1075">
        <v>88042</v>
      </c>
      <c r="F1075">
        <v>27102016</v>
      </c>
      <c r="G1075">
        <v>70349</v>
      </c>
      <c r="H1075" t="s">
        <v>61</v>
      </c>
      <c r="I1075" s="2">
        <v>2541.12</v>
      </c>
      <c r="J1075" s="2">
        <v>0</v>
      </c>
      <c r="K1075" s="2">
        <v>696387.11</v>
      </c>
      <c r="L1075" s="2">
        <v>2541.12</v>
      </c>
    </row>
    <row r="1076" spans="1:12" hidden="1" x14ac:dyDescent="0.35">
      <c r="A1076" s="1">
        <v>421207000013</v>
      </c>
      <c r="B1076" t="s">
        <v>46</v>
      </c>
      <c r="C1076" t="s">
        <v>47</v>
      </c>
      <c r="D1076" t="s">
        <v>62</v>
      </c>
      <c r="E1076">
        <v>88042</v>
      </c>
      <c r="F1076">
        <v>27102016</v>
      </c>
      <c r="G1076">
        <v>70349</v>
      </c>
      <c r="H1076" t="s">
        <v>63</v>
      </c>
      <c r="I1076" s="2">
        <v>2541.12</v>
      </c>
      <c r="J1076" s="2">
        <v>0</v>
      </c>
      <c r="K1076" s="2">
        <v>698928.23</v>
      </c>
      <c r="L1076" s="2">
        <v>2541.12</v>
      </c>
    </row>
    <row r="1077" spans="1:12" hidden="1" x14ac:dyDescent="0.35">
      <c r="A1077" s="1">
        <v>421207000013</v>
      </c>
      <c r="B1077" t="s">
        <v>46</v>
      </c>
      <c r="C1077" t="s">
        <v>47</v>
      </c>
      <c r="D1077" t="s">
        <v>64</v>
      </c>
      <c r="E1077">
        <v>88042</v>
      </c>
      <c r="F1077">
        <v>27102016</v>
      </c>
      <c r="G1077">
        <v>70349</v>
      </c>
      <c r="H1077" t="s">
        <v>65</v>
      </c>
      <c r="I1077" s="2">
        <v>2541.12</v>
      </c>
      <c r="J1077" s="2">
        <v>0</v>
      </c>
      <c r="K1077" s="2">
        <v>701469.35</v>
      </c>
      <c r="L1077" s="2">
        <v>2541.12</v>
      </c>
    </row>
    <row r="1078" spans="1:12" hidden="1" x14ac:dyDescent="0.35">
      <c r="A1078" s="1">
        <v>421207000013</v>
      </c>
      <c r="B1078" t="s">
        <v>46</v>
      </c>
      <c r="C1078" t="s">
        <v>47</v>
      </c>
      <c r="D1078" t="s">
        <v>66</v>
      </c>
      <c r="E1078">
        <v>88042</v>
      </c>
      <c r="F1078">
        <v>27102016</v>
      </c>
      <c r="G1078">
        <v>70349</v>
      </c>
      <c r="H1078" t="s">
        <v>67</v>
      </c>
      <c r="I1078" s="2">
        <v>3811.68</v>
      </c>
      <c r="J1078" s="2">
        <v>0</v>
      </c>
      <c r="K1078" s="2">
        <v>705281.03</v>
      </c>
      <c r="L1078" s="2">
        <v>3811.68</v>
      </c>
    </row>
    <row r="1079" spans="1:12" hidden="1" x14ac:dyDescent="0.35">
      <c r="A1079" s="1">
        <v>421207000013</v>
      </c>
      <c r="B1079" t="s">
        <v>46</v>
      </c>
      <c r="C1079" t="s">
        <v>47</v>
      </c>
      <c r="D1079" t="s">
        <v>68</v>
      </c>
      <c r="E1079">
        <v>88042</v>
      </c>
      <c r="F1079">
        <v>27102016</v>
      </c>
      <c r="G1079">
        <v>70349</v>
      </c>
      <c r="H1079" t="s">
        <v>69</v>
      </c>
      <c r="I1079" s="2">
        <v>1270.56</v>
      </c>
      <c r="J1079" s="2">
        <v>0</v>
      </c>
      <c r="K1079" s="2">
        <v>706551.59</v>
      </c>
      <c r="L1079" s="2">
        <v>1270.56</v>
      </c>
    </row>
    <row r="1080" spans="1:12" hidden="1" x14ac:dyDescent="0.35">
      <c r="A1080" s="1">
        <v>421207000013</v>
      </c>
      <c r="B1080" t="s">
        <v>46</v>
      </c>
      <c r="C1080" t="s">
        <v>47</v>
      </c>
      <c r="D1080" t="s">
        <v>70</v>
      </c>
      <c r="E1080">
        <v>88042</v>
      </c>
      <c r="F1080">
        <v>27102016</v>
      </c>
      <c r="G1080">
        <v>70349</v>
      </c>
      <c r="H1080" t="s">
        <v>71</v>
      </c>
      <c r="I1080" s="2">
        <v>2722.3</v>
      </c>
      <c r="J1080" s="2">
        <v>0</v>
      </c>
      <c r="K1080" s="2">
        <v>709273.89</v>
      </c>
      <c r="L1080" s="2">
        <v>2722.3</v>
      </c>
    </row>
    <row r="1081" spans="1:12" hidden="1" x14ac:dyDescent="0.35">
      <c r="A1081" s="1">
        <v>421207000013</v>
      </c>
      <c r="B1081" t="s">
        <v>46</v>
      </c>
      <c r="C1081" t="s">
        <v>47</v>
      </c>
      <c r="D1081" t="s">
        <v>72</v>
      </c>
      <c r="E1081">
        <v>88042</v>
      </c>
      <c r="F1081">
        <v>27102016</v>
      </c>
      <c r="G1081">
        <v>70349</v>
      </c>
      <c r="H1081" t="s">
        <v>73</v>
      </c>
      <c r="I1081" s="2">
        <v>1361.15</v>
      </c>
      <c r="J1081" s="2">
        <v>0</v>
      </c>
      <c r="K1081" s="2">
        <v>710635.04</v>
      </c>
      <c r="L1081" s="2">
        <v>1361.15</v>
      </c>
    </row>
    <row r="1082" spans="1:12" hidden="1" x14ac:dyDescent="0.35">
      <c r="A1082" s="1">
        <v>421207000013</v>
      </c>
      <c r="B1082" t="s">
        <v>46</v>
      </c>
      <c r="C1082" t="s">
        <v>47</v>
      </c>
      <c r="D1082" t="s">
        <v>74</v>
      </c>
      <c r="E1082">
        <v>88042</v>
      </c>
      <c r="F1082">
        <v>27102016</v>
      </c>
      <c r="G1082">
        <v>70349</v>
      </c>
      <c r="H1082" t="s">
        <v>75</v>
      </c>
      <c r="I1082" s="2">
        <v>2591.9</v>
      </c>
      <c r="J1082" s="2">
        <v>0</v>
      </c>
      <c r="K1082" s="2">
        <v>713226.94</v>
      </c>
      <c r="L1082" s="2">
        <v>2591.9</v>
      </c>
    </row>
    <row r="1083" spans="1:12" hidden="1" x14ac:dyDescent="0.35">
      <c r="A1083" s="1">
        <v>421207000013</v>
      </c>
      <c r="B1083" t="s">
        <v>46</v>
      </c>
      <c r="C1083" t="s">
        <v>47</v>
      </c>
      <c r="D1083" t="s">
        <v>76</v>
      </c>
      <c r="E1083">
        <v>88042</v>
      </c>
      <c r="F1083">
        <v>27102016</v>
      </c>
      <c r="G1083">
        <v>70349</v>
      </c>
      <c r="H1083" t="s">
        <v>77</v>
      </c>
      <c r="I1083" s="2">
        <v>4398.9799999999996</v>
      </c>
      <c r="J1083" s="2">
        <v>0</v>
      </c>
      <c r="K1083" s="2">
        <v>717625.92</v>
      </c>
      <c r="L1083" s="2">
        <v>4398.9799999999996</v>
      </c>
    </row>
    <row r="1084" spans="1:12" hidden="1" x14ac:dyDescent="0.35">
      <c r="A1084" s="1">
        <v>421207000013</v>
      </c>
      <c r="B1084" t="s">
        <v>46</v>
      </c>
      <c r="C1084" t="s">
        <v>47</v>
      </c>
      <c r="D1084" t="s">
        <v>78</v>
      </c>
      <c r="E1084">
        <v>88042</v>
      </c>
      <c r="F1084">
        <v>27102016</v>
      </c>
      <c r="G1084">
        <v>70349</v>
      </c>
      <c r="H1084" t="s">
        <v>79</v>
      </c>
      <c r="I1084" s="2">
        <v>2730.57</v>
      </c>
      <c r="J1084" s="2">
        <v>0</v>
      </c>
      <c r="K1084" s="2">
        <v>720356.49</v>
      </c>
      <c r="L1084" s="2">
        <v>2730.57</v>
      </c>
    </row>
    <row r="1085" spans="1:12" hidden="1" x14ac:dyDescent="0.35">
      <c r="A1085" s="1">
        <v>421207000013</v>
      </c>
      <c r="B1085" t="s">
        <v>46</v>
      </c>
      <c r="C1085" t="s">
        <v>47</v>
      </c>
      <c r="D1085" t="s">
        <v>80</v>
      </c>
      <c r="E1085">
        <v>88042</v>
      </c>
      <c r="F1085">
        <v>27102016</v>
      </c>
      <c r="G1085">
        <v>70349</v>
      </c>
      <c r="H1085" t="s">
        <v>81</v>
      </c>
      <c r="I1085" s="2">
        <v>2730.57</v>
      </c>
      <c r="J1085" s="2">
        <v>0</v>
      </c>
      <c r="K1085" s="2">
        <v>723087.06</v>
      </c>
      <c r="L1085" s="2">
        <v>2730.57</v>
      </c>
    </row>
    <row r="1086" spans="1:12" hidden="1" x14ac:dyDescent="0.35">
      <c r="A1086" s="1">
        <v>421207000013</v>
      </c>
      <c r="B1086" t="s">
        <v>46</v>
      </c>
      <c r="C1086" t="s">
        <v>47</v>
      </c>
      <c r="D1086" t="s">
        <v>452</v>
      </c>
      <c r="E1086">
        <v>86940</v>
      </c>
      <c r="F1086">
        <v>27102016</v>
      </c>
      <c r="G1086">
        <v>69976</v>
      </c>
      <c r="H1086" t="s">
        <v>83</v>
      </c>
      <c r="I1086" s="2">
        <v>1677.14</v>
      </c>
      <c r="J1086" s="2">
        <v>0</v>
      </c>
      <c r="K1086" s="2">
        <v>724764.2</v>
      </c>
      <c r="L1086" s="2">
        <v>1677.14</v>
      </c>
    </row>
    <row r="1087" spans="1:12" hidden="1" x14ac:dyDescent="0.35">
      <c r="A1087" s="1">
        <v>421207000013</v>
      </c>
      <c r="B1087" t="s">
        <v>46</v>
      </c>
      <c r="C1087" t="s">
        <v>47</v>
      </c>
      <c r="D1087" t="s">
        <v>452</v>
      </c>
      <c r="E1087">
        <v>86940</v>
      </c>
      <c r="F1087">
        <v>27102016</v>
      </c>
      <c r="G1087">
        <v>69976</v>
      </c>
      <c r="H1087" t="s">
        <v>83</v>
      </c>
      <c r="I1087" s="2">
        <v>863.98</v>
      </c>
      <c r="J1087" s="2">
        <v>0</v>
      </c>
      <c r="K1087" s="2">
        <v>725628.18</v>
      </c>
      <c r="L1087" s="2">
        <v>863.98</v>
      </c>
    </row>
    <row r="1088" spans="1:12" hidden="1" x14ac:dyDescent="0.35">
      <c r="A1088" s="1">
        <v>421207000013</v>
      </c>
      <c r="B1088" t="s">
        <v>46</v>
      </c>
      <c r="C1088" t="s">
        <v>47</v>
      </c>
      <c r="D1088" t="s">
        <v>453</v>
      </c>
      <c r="E1088">
        <v>86940</v>
      </c>
      <c r="F1088">
        <v>27102016</v>
      </c>
      <c r="G1088">
        <v>69976</v>
      </c>
      <c r="H1088" t="s">
        <v>83</v>
      </c>
      <c r="I1088" s="2">
        <v>1626.32</v>
      </c>
      <c r="J1088" s="2">
        <v>0</v>
      </c>
      <c r="K1088" s="2">
        <v>727254.5</v>
      </c>
      <c r="L1088" s="2">
        <v>1626.32</v>
      </c>
    </row>
    <row r="1089" spans="1:12" hidden="1" x14ac:dyDescent="0.35">
      <c r="A1089" s="1">
        <v>421207000013</v>
      </c>
      <c r="B1089" t="s">
        <v>46</v>
      </c>
      <c r="C1089" t="s">
        <v>47</v>
      </c>
      <c r="D1089" t="s">
        <v>453</v>
      </c>
      <c r="E1089">
        <v>86940</v>
      </c>
      <c r="F1089">
        <v>27102016</v>
      </c>
      <c r="G1089">
        <v>69976</v>
      </c>
      <c r="H1089" t="s">
        <v>83</v>
      </c>
      <c r="I1089" s="2">
        <v>208.37</v>
      </c>
      <c r="J1089" s="2">
        <v>0</v>
      </c>
      <c r="K1089" s="2">
        <v>727462.87</v>
      </c>
      <c r="L1089" s="2">
        <v>208.37</v>
      </c>
    </row>
    <row r="1090" spans="1:12" hidden="1" x14ac:dyDescent="0.35">
      <c r="A1090" s="1">
        <v>421207000013</v>
      </c>
      <c r="B1090" t="s">
        <v>46</v>
      </c>
      <c r="C1090" t="s">
        <v>47</v>
      </c>
      <c r="D1090" t="s">
        <v>453</v>
      </c>
      <c r="E1090">
        <v>86940</v>
      </c>
      <c r="F1090">
        <v>27102016</v>
      </c>
      <c r="G1090">
        <v>69976</v>
      </c>
      <c r="H1090" t="s">
        <v>83</v>
      </c>
      <c r="I1090" s="2">
        <v>416.49</v>
      </c>
      <c r="J1090" s="2">
        <v>0</v>
      </c>
      <c r="K1090" s="2">
        <v>727879.36</v>
      </c>
      <c r="L1090" s="2">
        <v>416.49</v>
      </c>
    </row>
    <row r="1091" spans="1:12" hidden="1" x14ac:dyDescent="0.35">
      <c r="A1091" s="1">
        <v>421207000013</v>
      </c>
      <c r="B1091" t="s">
        <v>46</v>
      </c>
      <c r="C1091" t="s">
        <v>47</v>
      </c>
      <c r="D1091" t="s">
        <v>453</v>
      </c>
      <c r="E1091">
        <v>86940</v>
      </c>
      <c r="F1091">
        <v>27102016</v>
      </c>
      <c r="G1091">
        <v>69976</v>
      </c>
      <c r="H1091" t="s">
        <v>83</v>
      </c>
      <c r="I1091" s="2">
        <v>83.35</v>
      </c>
      <c r="J1091" s="2">
        <v>0</v>
      </c>
      <c r="K1091" s="2">
        <v>727962.71</v>
      </c>
      <c r="L1091" s="2">
        <v>83.35</v>
      </c>
    </row>
    <row r="1092" spans="1:12" hidden="1" x14ac:dyDescent="0.35">
      <c r="A1092" s="1">
        <v>421207000013</v>
      </c>
      <c r="B1092" t="s">
        <v>46</v>
      </c>
      <c r="C1092" t="s">
        <v>47</v>
      </c>
      <c r="D1092" t="s">
        <v>453</v>
      </c>
      <c r="E1092">
        <v>86940</v>
      </c>
      <c r="F1092">
        <v>27102016</v>
      </c>
      <c r="G1092">
        <v>69976</v>
      </c>
      <c r="H1092" t="s">
        <v>83</v>
      </c>
      <c r="I1092" s="2">
        <v>83.35</v>
      </c>
      <c r="J1092" s="2">
        <v>0</v>
      </c>
      <c r="K1092" s="2">
        <v>728046.06</v>
      </c>
      <c r="L1092" s="2">
        <v>83.35</v>
      </c>
    </row>
    <row r="1093" spans="1:12" hidden="1" x14ac:dyDescent="0.35">
      <c r="A1093" s="1">
        <v>421207000013</v>
      </c>
      <c r="B1093" t="s">
        <v>46</v>
      </c>
      <c r="C1093" t="s">
        <v>47</v>
      </c>
      <c r="D1093" t="s">
        <v>453</v>
      </c>
      <c r="E1093">
        <v>86940</v>
      </c>
      <c r="F1093">
        <v>27102016</v>
      </c>
      <c r="G1093">
        <v>69976</v>
      </c>
      <c r="H1093" t="s">
        <v>83</v>
      </c>
      <c r="I1093" s="2">
        <v>123.24</v>
      </c>
      <c r="J1093" s="2">
        <v>0</v>
      </c>
      <c r="K1093" s="2">
        <v>728169.3</v>
      </c>
      <c r="L1093" s="2">
        <v>123.24</v>
      </c>
    </row>
    <row r="1094" spans="1:12" hidden="1" x14ac:dyDescent="0.35">
      <c r="A1094" s="1">
        <v>421207000013</v>
      </c>
      <c r="B1094" t="s">
        <v>46</v>
      </c>
      <c r="C1094" t="s">
        <v>47</v>
      </c>
      <c r="D1094" t="s">
        <v>82</v>
      </c>
      <c r="E1094">
        <v>86940</v>
      </c>
      <c r="F1094">
        <v>27102016</v>
      </c>
      <c r="G1094">
        <v>69976</v>
      </c>
      <c r="H1094" t="s">
        <v>83</v>
      </c>
      <c r="I1094" s="2">
        <v>2541.11</v>
      </c>
      <c r="J1094" s="2">
        <v>0</v>
      </c>
      <c r="K1094" s="2">
        <v>730710.41</v>
      </c>
      <c r="L1094" s="2">
        <v>2541.11</v>
      </c>
    </row>
    <row r="1096" spans="1:12" x14ac:dyDescent="0.35">
      <c r="L1096" s="2">
        <f>SUM(L2:L1095)</f>
        <v>917815.78999999561</v>
      </c>
    </row>
  </sheetData>
  <autoFilter ref="A1:L1094" xr:uid="{00000000-0009-0000-0000-000006000000}">
    <filterColumn colId="3">
      <filters>
        <filter val="FC1-1000374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1500.05</vt:lpstr>
      <vt:lpstr>Base de mayores</vt:lpstr>
      <vt:lpstr>Hoja1</vt:lpstr>
      <vt:lpstr>muestra</vt:lpstr>
      <vt:lpstr>Base mayores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Pauta</dc:creator>
  <cp:keywords/>
  <dc:description/>
  <cp:lastModifiedBy>Admin</cp:lastModifiedBy>
  <cp:revision/>
  <dcterms:created xsi:type="dcterms:W3CDTF">2013-07-03T19:40:12Z</dcterms:created>
  <dcterms:modified xsi:type="dcterms:W3CDTF">2026-04-17T03:48:10Z</dcterms:modified>
  <cp:category/>
  <cp:contentStatus/>
</cp:coreProperties>
</file>