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:\CTC\Excel\Divya\"/>
    </mc:Choice>
  </mc:AlternateContent>
  <xr:revisionPtr revIDLastSave="0" documentId="13_ncr:1_{158CEA19-94A5-42EE-BC87-6DCEC4B5EC43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Sheet1" sheetId="11" r:id="rId1"/>
    <sheet name="Sheet2" sheetId="12" r:id="rId2"/>
    <sheet name="Sheet3" sheetId="13" r:id="rId3"/>
    <sheet name="Sheet4" sheetId="14" r:id="rId4"/>
    <sheet name="Sheet5" sheetId="15" r:id="rId5"/>
    <sheet name="Sheet6" sheetId="16" r:id="rId6"/>
    <sheet name="Sheet8" sheetId="18" r:id="rId7"/>
    <sheet name="Sheet9" sheetId="19" r:id="rId8"/>
    <sheet name="HomeWork" sheetId="20" r:id="rId9"/>
    <sheet name="HomeWork2" sheetId="21" r:id="rId10"/>
    <sheet name="Sheet7" sheetId="17" r:id="rId11"/>
    <sheet name="HomeWork3" sheetId="22" r:id="rId12"/>
    <sheet name="Sheet13" sheetId="2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0" l="1"/>
  <c r="B8" i="22"/>
  <c r="H10" i="21" a="1"/>
  <c r="H10" i="21" s="1"/>
  <c r="G11" i="21"/>
  <c r="G12" i="21"/>
  <c r="G13" i="21"/>
  <c r="G14" i="21"/>
  <c r="G15" i="21"/>
  <c r="G16" i="21"/>
  <c r="G17" i="21"/>
  <c r="G18" i="21"/>
  <c r="G19" i="21"/>
  <c r="G20" i="21"/>
  <c r="G21" i="21"/>
  <c r="G10" i="21"/>
  <c r="A21" i="20"/>
  <c r="C19" i="19"/>
  <c r="D19" i="19"/>
  <c r="C20" i="19"/>
  <c r="D20" i="19"/>
  <c r="C21" i="19"/>
  <c r="D21" i="19"/>
  <c r="C22" i="19"/>
  <c r="D22" i="19"/>
  <c r="C23" i="19"/>
  <c r="D23" i="19"/>
  <c r="B20" i="19"/>
  <c r="B21" i="19"/>
  <c r="B22" i="19"/>
  <c r="B23" i="19"/>
  <c r="B19" i="19"/>
  <c r="F15" i="18"/>
  <c r="B25" i="17"/>
  <c r="B21" i="17"/>
  <c r="B17" i="17"/>
  <c r="F15" i="16"/>
  <c r="K13" i="15"/>
  <c r="G13" i="15"/>
  <c r="I13" i="15"/>
  <c r="E13" i="15"/>
  <c r="C13" i="15"/>
  <c r="G11" i="14"/>
  <c r="K11" i="14"/>
  <c r="I11" i="14"/>
  <c r="E11" i="14"/>
  <c r="C11" i="14"/>
  <c r="E11" i="13"/>
  <c r="C11" i="13"/>
  <c r="D11" i="13"/>
  <c r="B11" i="13"/>
  <c r="K20" i="12"/>
  <c r="L20" i="12"/>
  <c r="M20" i="12"/>
  <c r="N20" i="12"/>
  <c r="O20" i="12"/>
  <c r="K21" i="12"/>
  <c r="L21" i="12"/>
  <c r="M21" i="12"/>
  <c r="N21" i="12"/>
  <c r="O21" i="12"/>
  <c r="K22" i="12"/>
  <c r="L22" i="12"/>
  <c r="M22" i="12"/>
  <c r="N22" i="12"/>
  <c r="O22" i="12"/>
  <c r="K23" i="12"/>
  <c r="L23" i="12"/>
  <c r="M23" i="12"/>
  <c r="N23" i="12"/>
  <c r="O23" i="12"/>
  <c r="L19" i="12"/>
  <c r="M19" i="12"/>
  <c r="N19" i="12"/>
  <c r="O19" i="12"/>
  <c r="K19" i="12"/>
  <c r="F23" i="12"/>
  <c r="E23" i="12"/>
  <c r="D23" i="12"/>
  <c r="C23" i="12"/>
  <c r="B23" i="12"/>
  <c r="F7" i="12"/>
  <c r="F8" i="12"/>
  <c r="F9" i="12"/>
  <c r="F10" i="12"/>
  <c r="F6" i="12"/>
  <c r="J8" i="11"/>
  <c r="J9" i="11"/>
  <c r="J10" i="11"/>
  <c r="J7" i="11"/>
  <c r="I8" i="11"/>
  <c r="I9" i="11"/>
  <c r="I10" i="11"/>
  <c r="I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<sst xmlns="http://schemas.openxmlformats.org/spreadsheetml/2006/main" count="287" uniqueCount="168">
  <si>
    <t xml:space="preserve">Name </t>
  </si>
  <si>
    <t>ID</t>
  </si>
  <si>
    <t>Name</t>
  </si>
  <si>
    <t>Gurugram</t>
  </si>
  <si>
    <t>Delhi</t>
  </si>
  <si>
    <t>Noida</t>
  </si>
  <si>
    <t>Kolkata</t>
  </si>
  <si>
    <t>Mumbai</t>
  </si>
  <si>
    <t>Amit</t>
  </si>
  <si>
    <t>Sumit</t>
  </si>
  <si>
    <t>Product</t>
  </si>
  <si>
    <t>Dropdown</t>
  </si>
  <si>
    <t>Deepak</t>
  </si>
  <si>
    <t>Sohan</t>
  </si>
  <si>
    <t>Rohan</t>
  </si>
  <si>
    <t>Mohan</t>
  </si>
  <si>
    <t>Keyboard</t>
  </si>
  <si>
    <t>Mouse</t>
  </si>
  <si>
    <t>Laptop</t>
  </si>
  <si>
    <t>Qty</t>
  </si>
  <si>
    <t>Location</t>
  </si>
  <si>
    <t>Reverese Choose Function</t>
  </si>
  <si>
    <t xml:space="preserve">Direct </t>
  </si>
  <si>
    <t>Indirect Function</t>
  </si>
  <si>
    <t>Roll No</t>
  </si>
  <si>
    <t>Physics</t>
  </si>
  <si>
    <t>Chemistry</t>
  </si>
  <si>
    <t>Elective Sub</t>
  </si>
  <si>
    <t>Total</t>
  </si>
  <si>
    <t>Anu</t>
  </si>
  <si>
    <t>Seema</t>
  </si>
  <si>
    <t>Jatin</t>
  </si>
  <si>
    <t>HLOOKUP</t>
  </si>
  <si>
    <t>Look up</t>
  </si>
  <si>
    <t>Relative Position</t>
  </si>
  <si>
    <t>Jack</t>
  </si>
  <si>
    <t>Tom</t>
  </si>
  <si>
    <t>Sue</t>
  </si>
  <si>
    <t>Jackie</t>
  </si>
  <si>
    <t>Only 1 in List</t>
  </si>
  <si>
    <t>Dups</t>
  </si>
  <si>
    <t>Not in List</t>
  </si>
  <si>
    <t>Match with 0 (Exact Match)</t>
  </si>
  <si>
    <t>List 1</t>
  </si>
  <si>
    <t>Joe</t>
  </si>
  <si>
    <t>Sioux</t>
  </si>
  <si>
    <t>Match can do Vertical or Horizontal</t>
  </si>
  <si>
    <t>Match with 1 or Empty &amp; Sorted Ascending (Approximate match - 1st Biggest Match andJump Back)</t>
  </si>
  <si>
    <t>Fits in Gap</t>
  </si>
  <si>
    <t>Finds Exact Value</t>
  </si>
  <si>
    <t>Smaller Then First</t>
  </si>
  <si>
    <t>Bigger than Last</t>
  </si>
  <si>
    <t xml:space="preserve">Lookup </t>
  </si>
  <si>
    <t>Less than 1 or Empty</t>
  </si>
  <si>
    <t>Exact match 0</t>
  </si>
  <si>
    <t>When Table is given in Ascending Order</t>
  </si>
  <si>
    <t>When Table is given in 
Ascending Order</t>
  </si>
  <si>
    <t>First Find the Biggest
 than Jump Back</t>
  </si>
  <si>
    <t>Exact Match</t>
  </si>
  <si>
    <t>Greater than -1</t>
  </si>
  <si>
    <t>When table is given 
in Descending Order</t>
  </si>
  <si>
    <t>First find the Smallest
 and than Jump Back</t>
  </si>
  <si>
    <t>Match Type</t>
  </si>
  <si>
    <t>List1</t>
  </si>
  <si>
    <t>0-99</t>
  </si>
  <si>
    <t>100-499</t>
  </si>
  <si>
    <t>500-999</t>
  </si>
  <si>
    <t>1000-2499</t>
  </si>
  <si>
    <t>2500-4999</t>
  </si>
  <si>
    <t>5000-9999</t>
  </si>
  <si>
    <t>10000+</t>
  </si>
  <si>
    <t>10000-5001</t>
  </si>
  <si>
    <t>5000-2501</t>
  </si>
  <si>
    <t>2500-1001</t>
  </si>
  <si>
    <t>1000-501</t>
  </si>
  <si>
    <t>500-101</t>
  </si>
  <si>
    <t>100-1</t>
  </si>
  <si>
    <t>0-</t>
  </si>
  <si>
    <t>Match with -1 and Sorted Decending (Approximate match - 1st Smaller Match and Jump Back)</t>
  </si>
  <si>
    <t>Biggest Then First</t>
  </si>
  <si>
    <t>Smaller than Last</t>
  </si>
  <si>
    <t>Description</t>
  </si>
  <si>
    <t>Flying Range is 10</t>
  </si>
  <si>
    <t>Flying Range is 20</t>
  </si>
  <si>
    <t>Flying Range is 50</t>
  </si>
  <si>
    <t>Flying Range is 60</t>
  </si>
  <si>
    <t>Flying Range is 70</t>
  </si>
  <si>
    <t>Flying Range is 80</t>
  </si>
  <si>
    <t>Flying Range is 85</t>
  </si>
  <si>
    <t>Flying Range is 110</t>
  </si>
  <si>
    <t>Flying Range is 160</t>
  </si>
  <si>
    <t>Boom01</t>
  </si>
  <si>
    <t>Boom02</t>
  </si>
  <si>
    <t>Boom03</t>
  </si>
  <si>
    <t>Boom04</t>
  </si>
  <si>
    <t>Boom05</t>
  </si>
  <si>
    <t>Boom06</t>
  </si>
  <si>
    <t>Boom07</t>
  </si>
  <si>
    <t>Boom08</t>
  </si>
  <si>
    <t>Boom09</t>
  </si>
  <si>
    <t>Vertical Search</t>
  </si>
  <si>
    <t xml:space="preserve">Description </t>
  </si>
  <si>
    <t>Index Match can Look up Vetrical and Horizontal Way</t>
  </si>
  <si>
    <t>Product ID</t>
  </si>
  <si>
    <t>Product Name</t>
  </si>
  <si>
    <t>Seller Name</t>
  </si>
  <si>
    <t xml:space="preserve">Mobile </t>
  </si>
  <si>
    <t>HDD</t>
  </si>
  <si>
    <t>Printer</t>
  </si>
  <si>
    <t>Scanner</t>
  </si>
  <si>
    <t>Microphone</t>
  </si>
  <si>
    <t>Monitor</t>
  </si>
  <si>
    <t>Ram</t>
  </si>
  <si>
    <t>Shyam</t>
  </si>
  <si>
    <t>Monu</t>
  </si>
  <si>
    <t>Jhonny</t>
  </si>
  <si>
    <t>Sonu</t>
  </si>
  <si>
    <t>Way of Lookup Vertical 
and Horizontal Way</t>
  </si>
  <si>
    <t>Index Match can Lookup on Reverse Table Also</t>
  </si>
  <si>
    <t>Loc</t>
  </si>
  <si>
    <t>Salary</t>
  </si>
  <si>
    <t>Sonam</t>
  </si>
  <si>
    <t>Meena</t>
  </si>
  <si>
    <t>Sapna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</si>
  <si>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</si>
  <si>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</si>
  <si>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</si>
  <si>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</si>
  <si>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</si>
  <si>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</si>
  <si>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</si>
  <si>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</si>
  <si>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Max Marks</t>
  </si>
  <si>
    <t>Lookup Name
 who got Max Score</t>
  </si>
  <si>
    <t>Use Index , Max and Match 
to Find Student With Max Score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</si>
  <si>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</si>
  <si>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</si>
  <si>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</si>
  <si>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</si>
  <si>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</si>
  <si>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</si>
  <si>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</si>
  <si>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</si>
  <si>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</si>
  <si>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</si>
  <si>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</si>
  <si>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</si>
  <si>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Product/Vendor</t>
  </si>
  <si>
    <t>Vendor 1</t>
  </si>
  <si>
    <t>Vendor 2</t>
  </si>
  <si>
    <t>Vendor 3</t>
  </si>
  <si>
    <t>Vendor 4</t>
  </si>
  <si>
    <t>Vendor 5</t>
  </si>
  <si>
    <t>Low Bid</t>
  </si>
  <si>
    <t>Vendor for Low Bid</t>
  </si>
  <si>
    <t>Use Index, Min and Match to find the Vendor Name  with Low Bid</t>
  </si>
  <si>
    <t>Select Rainfall Rate</t>
  </si>
  <si>
    <t>Enter Pipe Size</t>
  </si>
  <si>
    <t>Square Footage</t>
  </si>
  <si>
    <t>Pipe Size(Inches)</t>
  </si>
  <si>
    <t>Rainfall</t>
  </si>
  <si>
    <t>Less Than 1 or Empty</t>
  </si>
  <si>
    <t>First Find Biggest than Jump Back</t>
  </si>
  <si>
    <t>Exact Match 0</t>
  </si>
  <si>
    <t>Greater Than -1</t>
  </si>
  <si>
    <t>When Table is given in Descending Order</t>
  </si>
  <si>
    <t>First Find Smallest than Jump Back</t>
  </si>
  <si>
    <t>Index and Match to Lookup in a Table that is Sorted in Decending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</si>
</sst>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8"/>
      <name val="Aptos Narrow"/>
      <charset val="134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5096-8344-4816-B23C-D48B77326651}">
  <dimension ref="B1:J21"/>
  <sheetViews>
    <sheetView workbookViewId="0">
      <selection activeCell="B22" sqref="B22"/>
    </sheetView>
  </sheetViews>
  <sheetFormatPr defaultRowHeight="14.4" x14ac:dyDescent="0.25"/>
  <cols>
    <col min="9" max="9" width="11" customWidth="1"/>
  </cols>
  <sheetData>
    <row r="1" spans="2:10" x14ac:dyDescent="0.25">
      <c r="B1" s="5" t="s">
        <v>21</v>
      </c>
      <c r="C1" s="5"/>
      <c r="D1" s="5"/>
      <c r="E1" s="5"/>
      <c r="F1" s="5"/>
    </row>
    <row r="2" spans="2:10" x14ac:dyDescent="0.25">
      <c r="B2" s="5"/>
      <c r="C2" s="5"/>
      <c r="D2" s="5"/>
      <c r="E2" s="5"/>
      <c r="F2" s="5"/>
    </row>
    <row r="3" spans="2:10" x14ac:dyDescent="0.25">
      <c r="B3" s="5"/>
      <c r="C3" s="5"/>
      <c r="D3" s="5"/>
      <c r="E3" s="5"/>
      <c r="F3" s="5"/>
    </row>
    <row r="5" spans="2:10" x14ac:dyDescent="0.25">
      <c r="H5">
        <v>1</v>
      </c>
      <c r="I5">
        <v>2</v>
      </c>
      <c r="J5">
        <v>3</v>
      </c>
    </row>
    <row r="6" spans="2:10" x14ac:dyDescent="0.25">
      <c r="B6" s="4" t="s">
        <v>20</v>
      </c>
      <c r="C6" s="4" t="s">
        <v>0</v>
      </c>
      <c r="D6" s="4" t="s">
        <v>1</v>
      </c>
      <c r="H6" s="4" t="s">
        <v>1</v>
      </c>
      <c r="I6" s="4" t="s">
        <v>2</v>
      </c>
      <c r="J6" s="4" t="s">
        <v>20</v>
      </c>
    </row>
    <row r="7" spans="2:10" x14ac:dyDescent="0.25">
      <c r="B7" s="4" t="s">
        <v>7</v>
      </c>
      <c r="C7" s="4" t="s">
        <v>8</v>
      </c>
      <c r="D7" s="2">
        <v>1</v>
      </c>
      <c r="H7" s="2">
        <v>5</v>
      </c>
      <c r="I7" s="2" t="str">
        <f>VLOOKUP($H7,CHOOSE({1,2,3},$D$7:$D$11,$C$7:$C$11,$B$7:$B$11),2,0)</f>
        <v>Mohan</v>
      </c>
      <c r="J7" s="2" t="str">
        <f>VLOOKUP($H7,CHOOSE({1,2,3},$D$7:$D$11,$C$7:$C$11,$B$7:$B$11),3,0)</f>
        <v>Gurugram</v>
      </c>
    </row>
    <row r="8" spans="2:10" x14ac:dyDescent="0.25">
      <c r="B8" s="4" t="s">
        <v>6</v>
      </c>
      <c r="C8" s="4" t="s">
        <v>9</v>
      </c>
      <c r="D8" s="2">
        <v>2</v>
      </c>
      <c r="H8" s="2">
        <v>3</v>
      </c>
      <c r="I8" s="2" t="str">
        <f>VLOOKUP($H8,CHOOSE({1,2,3},$D$7:$D$11,$C$7:$C$11,$B$7:$B$11),2,0)</f>
        <v>Sohan</v>
      </c>
      <c r="J8" s="2" t="str">
        <f>VLOOKUP($H8,CHOOSE({1,2,3},$D$7:$D$11,$C$7:$C$11,$B$7:$B$11),3,0)</f>
        <v>Noida</v>
      </c>
    </row>
    <row r="9" spans="2:10" x14ac:dyDescent="0.25">
      <c r="B9" s="4" t="s">
        <v>5</v>
      </c>
      <c r="C9" s="4" t="s">
        <v>13</v>
      </c>
      <c r="D9" s="2">
        <v>3</v>
      </c>
      <c r="H9" s="2">
        <v>2</v>
      </c>
      <c r="I9" s="2" t="str">
        <f>VLOOKUP($H9,CHOOSE({1,2,3},$D$7:$D$11,$C$7:$C$11,$B$7:$B$11),2,0)</f>
        <v>Sumit</v>
      </c>
      <c r="J9" s="2" t="str">
        <f>VLOOKUP($H9,CHOOSE({1,2,3},$D$7:$D$11,$C$7:$C$11,$B$7:$B$11),3,0)</f>
        <v>Kolkata</v>
      </c>
    </row>
    <row r="10" spans="2:10" x14ac:dyDescent="0.25">
      <c r="B10" s="4" t="s">
        <v>4</v>
      </c>
      <c r="C10" s="4" t="s">
        <v>14</v>
      </c>
      <c r="D10" s="2">
        <v>4</v>
      </c>
      <c r="H10" s="2">
        <v>1</v>
      </c>
      <c r="I10" s="2" t="str">
        <f>VLOOKUP($H10,CHOOSE({1,2,3},$D$7:$D$11,$C$7:$C$11,$B$7:$B$11),2,0)</f>
        <v>Amit</v>
      </c>
      <c r="J10" s="2" t="str">
        <f>VLOOKUP($H10,CHOOSE({1,2,3},$D$7:$D$11,$C$7:$C$11,$B$7:$B$11),3,0)</f>
        <v>Mumbai</v>
      </c>
    </row>
    <row r="11" spans="2:10" x14ac:dyDescent="0.25">
      <c r="B11" s="4" t="s">
        <v>3</v>
      </c>
      <c r="C11" s="4" t="s">
        <v>15</v>
      </c>
      <c r="D11" s="2">
        <v>5</v>
      </c>
    </row>
    <row r="20" spans="2:2" x14ac:dyDescent="0.25">
      <c r="B20" t="s">
        <v>22</v>
      </c>
    </row>
    <row r="21" spans="2:2" x14ac:dyDescent="0.25">
      <c r="B21" t="s">
        <v>23</v>
      </c>
    </row>
  </sheetData>
  <mergeCells count="1">
    <mergeCell ref="B1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B3BF-8DDD-4095-81BE-3E924FF43667}">
  <dimension ref="A5:O23"/>
  <sheetViews>
    <sheetView workbookViewId="0">
      <selection activeCell="K19" sqref="K19:O23"/>
    </sheetView>
  </sheetViews>
  <sheetFormatPr defaultRowHeight="14.4" x14ac:dyDescent="0.25"/>
  <cols>
    <col min="4" max="4" width="10" bestFit="1" customWidth="1"/>
    <col min="5" max="5" width="13.109375" bestFit="1" customWidth="1"/>
    <col min="6" max="6" width="10" customWidth="1"/>
    <col min="10" max="10" width="13.109375" bestFit="1" customWidth="1"/>
  </cols>
  <sheetData>
    <row r="5" spans="1:9" x14ac:dyDescent="0.25">
      <c r="A5" s="2" t="s">
        <v>24</v>
      </c>
      <c r="B5" s="2" t="s">
        <v>2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9" x14ac:dyDescent="0.25">
      <c r="A6" s="2">
        <v>1</v>
      </c>
      <c r="B6" s="2" t="s">
        <v>29</v>
      </c>
      <c r="C6" s="2">
        <v>4</v>
      </c>
      <c r="D6" s="2">
        <v>6</v>
      </c>
      <c r="E6" s="2">
        <v>7</v>
      </c>
      <c r="F6" s="2">
        <f>SUM(C6:E6)</f>
        <v>17</v>
      </c>
    </row>
    <row r="7" spans="1:9" x14ac:dyDescent="0.25">
      <c r="A7" s="2">
        <v>2</v>
      </c>
      <c r="B7" s="2" t="s">
        <v>30</v>
      </c>
      <c r="C7" s="2">
        <v>43</v>
      </c>
      <c r="D7" s="2">
        <v>43</v>
      </c>
      <c r="E7" s="2">
        <v>34</v>
      </c>
      <c r="F7" s="2">
        <f t="shared" ref="F7:F10" si="0">SUM(C7:E7)</f>
        <v>120</v>
      </c>
    </row>
    <row r="8" spans="1:9" x14ac:dyDescent="0.25">
      <c r="A8" s="2">
        <v>3</v>
      </c>
      <c r="B8" s="2" t="s">
        <v>29</v>
      </c>
      <c r="C8" s="2">
        <v>40</v>
      </c>
      <c r="D8" s="2">
        <v>55</v>
      </c>
      <c r="E8" s="2">
        <v>88</v>
      </c>
      <c r="F8" s="2">
        <f t="shared" si="0"/>
        <v>183</v>
      </c>
    </row>
    <row r="9" spans="1:9" x14ac:dyDescent="0.25">
      <c r="A9" s="2">
        <v>4</v>
      </c>
      <c r="B9" s="2" t="s">
        <v>12</v>
      </c>
      <c r="C9" s="2">
        <v>80</v>
      </c>
      <c r="D9" s="2">
        <v>95</v>
      </c>
      <c r="E9" s="2">
        <v>67</v>
      </c>
      <c r="F9" s="2">
        <f t="shared" si="0"/>
        <v>242</v>
      </c>
    </row>
    <row r="10" spans="1:9" x14ac:dyDescent="0.25">
      <c r="A10" s="2">
        <v>5</v>
      </c>
      <c r="B10" s="2" t="s">
        <v>31</v>
      </c>
      <c r="C10" s="2">
        <v>99</v>
      </c>
      <c r="D10" s="2">
        <v>99</v>
      </c>
      <c r="E10" s="2">
        <v>99</v>
      </c>
      <c r="F10" s="2">
        <f t="shared" si="0"/>
        <v>297</v>
      </c>
    </row>
    <row r="13" spans="1:9" x14ac:dyDescent="0.25">
      <c r="E13" s="9" t="s">
        <v>32</v>
      </c>
      <c r="F13" s="9"/>
      <c r="G13" s="9"/>
      <c r="H13" s="9"/>
      <c r="I13" s="9"/>
    </row>
    <row r="14" spans="1:9" x14ac:dyDescent="0.25">
      <c r="E14" s="9"/>
      <c r="F14" s="9"/>
      <c r="G14" s="9"/>
      <c r="H14" s="9"/>
      <c r="I14" s="9"/>
    </row>
    <row r="15" spans="1:9" x14ac:dyDescent="0.25">
      <c r="E15" s="9"/>
      <c r="F15" s="9"/>
      <c r="G15" s="9"/>
      <c r="H15" s="9"/>
      <c r="I15" s="9"/>
    </row>
    <row r="18" spans="1:15" x14ac:dyDescent="0.25">
      <c r="A18" s="2" t="s">
        <v>24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J18" s="2" t="s">
        <v>24</v>
      </c>
      <c r="K18" s="2">
        <v>1</v>
      </c>
      <c r="L18" s="2">
        <v>2</v>
      </c>
      <c r="M18" s="2">
        <v>3</v>
      </c>
      <c r="N18" s="2">
        <v>4</v>
      </c>
      <c r="O18" s="2">
        <v>5</v>
      </c>
    </row>
    <row r="19" spans="1:15" x14ac:dyDescent="0.25">
      <c r="A19" s="2" t="s">
        <v>2</v>
      </c>
      <c r="B19" s="2" t="s">
        <v>29</v>
      </c>
      <c r="C19" s="2" t="s">
        <v>30</v>
      </c>
      <c r="D19" s="2" t="s">
        <v>29</v>
      </c>
      <c r="E19" s="2" t="s">
        <v>12</v>
      </c>
      <c r="F19" s="2" t="s">
        <v>31</v>
      </c>
      <c r="J19" s="2" t="s">
        <v>2</v>
      </c>
      <c r="K19" s="2" t="str">
        <f>HLOOKUP(K$18,$B$18:$F$23,ROW()-17,0)</f>
        <v>Anu</v>
      </c>
      <c r="L19" s="2" t="str">
        <f t="shared" ref="L19:O23" si="1">HLOOKUP(L$18,$B$18:$F$23,ROW()-17,0)</f>
        <v>Seema</v>
      </c>
      <c r="M19" s="2" t="str">
        <f t="shared" si="1"/>
        <v>Anu</v>
      </c>
      <c r="N19" s="2" t="str">
        <f t="shared" si="1"/>
        <v>Deepak</v>
      </c>
      <c r="O19" s="2" t="str">
        <f t="shared" si="1"/>
        <v>Jatin</v>
      </c>
    </row>
    <row r="20" spans="1:15" x14ac:dyDescent="0.25">
      <c r="A20" s="2" t="s">
        <v>25</v>
      </c>
      <c r="B20" s="2">
        <v>4</v>
      </c>
      <c r="C20" s="2">
        <v>43</v>
      </c>
      <c r="D20" s="2">
        <v>40</v>
      </c>
      <c r="E20" s="2">
        <v>80</v>
      </c>
      <c r="F20" s="2">
        <v>99</v>
      </c>
      <c r="J20" s="2" t="s">
        <v>25</v>
      </c>
      <c r="K20" s="2">
        <f t="shared" ref="K20:K23" si="2">HLOOKUP(K$18,$B$18:$F$23,ROW()-17,0)</f>
        <v>4</v>
      </c>
      <c r="L20" s="2">
        <f t="shared" si="1"/>
        <v>43</v>
      </c>
      <c r="M20" s="2">
        <f t="shared" si="1"/>
        <v>40</v>
      </c>
      <c r="N20" s="2">
        <f t="shared" si="1"/>
        <v>80</v>
      </c>
      <c r="O20" s="2">
        <f t="shared" si="1"/>
        <v>99</v>
      </c>
    </row>
    <row r="21" spans="1:15" x14ac:dyDescent="0.25">
      <c r="A21" s="2" t="s">
        <v>26</v>
      </c>
      <c r="B21" s="2">
        <v>6</v>
      </c>
      <c r="C21" s="2">
        <v>43</v>
      </c>
      <c r="D21" s="2">
        <v>55</v>
      </c>
      <c r="E21" s="2">
        <v>95</v>
      </c>
      <c r="F21" s="2">
        <v>99</v>
      </c>
      <c r="J21" s="2" t="s">
        <v>26</v>
      </c>
      <c r="K21" s="2">
        <f t="shared" si="2"/>
        <v>6</v>
      </c>
      <c r="L21" s="2">
        <f t="shared" si="1"/>
        <v>43</v>
      </c>
      <c r="M21" s="2">
        <f t="shared" si="1"/>
        <v>55</v>
      </c>
      <c r="N21" s="2">
        <f t="shared" si="1"/>
        <v>95</v>
      </c>
      <c r="O21" s="2">
        <f t="shared" si="1"/>
        <v>99</v>
      </c>
    </row>
    <row r="22" spans="1:15" x14ac:dyDescent="0.25">
      <c r="A22" s="2" t="s">
        <v>27</v>
      </c>
      <c r="B22" s="2">
        <v>7</v>
      </c>
      <c r="C22" s="2">
        <v>34</v>
      </c>
      <c r="D22" s="2">
        <v>88</v>
      </c>
      <c r="E22" s="2">
        <v>67</v>
      </c>
      <c r="F22" s="2">
        <v>99</v>
      </c>
      <c r="J22" s="2" t="s">
        <v>27</v>
      </c>
      <c r="K22" s="2">
        <f t="shared" si="2"/>
        <v>7</v>
      </c>
      <c r="L22" s="2">
        <f t="shared" si="1"/>
        <v>34</v>
      </c>
      <c r="M22" s="2">
        <f t="shared" si="1"/>
        <v>88</v>
      </c>
      <c r="N22" s="2">
        <f t="shared" si="1"/>
        <v>67</v>
      </c>
      <c r="O22" s="2">
        <f t="shared" si="1"/>
        <v>99</v>
      </c>
    </row>
    <row r="23" spans="1:15" x14ac:dyDescent="0.25">
      <c r="A23" s="2" t="s">
        <v>28</v>
      </c>
      <c r="B23" s="2">
        <f>SUM(B20:B22)</f>
        <v>17</v>
      </c>
      <c r="C23" s="2">
        <f>SUM(C20:C22)</f>
        <v>120</v>
      </c>
      <c r="D23" s="2">
        <f>SUM(D20:D22)</f>
        <v>183</v>
      </c>
      <c r="E23" s="2">
        <f>SUM(E20:E22)</f>
        <v>242</v>
      </c>
      <c r="F23" s="2">
        <f>SUM(F20:F22)</f>
        <v>297</v>
      </c>
      <c r="J23" s="2" t="s">
        <v>28</v>
      </c>
      <c r="K23" s="2">
        <f t="shared" si="2"/>
        <v>17</v>
      </c>
      <c r="L23" s="2">
        <f t="shared" si="1"/>
        <v>120</v>
      </c>
      <c r="M23" s="2">
        <f t="shared" si="1"/>
        <v>183</v>
      </c>
      <c r="N23" s="2">
        <f t="shared" si="1"/>
        <v>242</v>
      </c>
      <c r="O23" s="2">
        <f t="shared" si="1"/>
        <v>297</v>
      </c>
    </row>
  </sheetData>
  <mergeCells count="1">
    <mergeCell ref="E13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F36D-1F60-4604-BC82-9FD7456DB07A}">
  <dimension ref="A7:K22"/>
  <sheetViews>
    <sheetView workbookViewId="0">
      <selection activeCell="B15" sqref="B15:B22"/>
    </sheetView>
  </sheetViews>
  <sheetFormatPr defaultRowHeight="14.4" x14ac:dyDescent="0.25"/>
  <cols>
    <col min="1" max="1" width="14.21875" bestFit="1" customWidth="1"/>
    <col min="2" max="2" width="15.44140625" customWidth="1"/>
    <col min="3" max="3" width="10.88671875" customWidth="1"/>
    <col min="4" max="4" width="16" customWidth="1"/>
    <col min="5" max="5" width="20.77734375" customWidth="1"/>
  </cols>
  <sheetData>
    <row r="7" spans="1:11" ht="15" x14ac:dyDescent="0.3">
      <c r="A7" s="21" t="s">
        <v>42</v>
      </c>
      <c r="B7" s="22"/>
      <c r="C7" s="22"/>
      <c r="D7" s="22"/>
      <c r="E7" s="22"/>
    </row>
    <row r="8" spans="1:11" x14ac:dyDescent="0.25">
      <c r="A8" s="15"/>
      <c r="B8" s="19" t="s">
        <v>39</v>
      </c>
      <c r="C8" s="19" t="s">
        <v>40</v>
      </c>
      <c r="D8" s="19" t="s">
        <v>41</v>
      </c>
      <c r="E8" s="19" t="s">
        <v>46</v>
      </c>
    </row>
    <row r="9" spans="1:11" x14ac:dyDescent="0.25">
      <c r="A9" s="15"/>
      <c r="B9" s="20"/>
      <c r="C9" s="20"/>
      <c r="D9" s="20"/>
      <c r="E9" s="20"/>
    </row>
    <row r="10" spans="1:11" x14ac:dyDescent="0.25">
      <c r="A10" s="18" t="s">
        <v>33</v>
      </c>
      <c r="B10" s="13" t="s">
        <v>35</v>
      </c>
      <c r="C10" s="13" t="s">
        <v>36</v>
      </c>
      <c r="D10" s="13" t="s">
        <v>37</v>
      </c>
      <c r="E10" s="13" t="s">
        <v>38</v>
      </c>
    </row>
    <row r="11" spans="1:11" x14ac:dyDescent="0.25">
      <c r="A11" s="18" t="s">
        <v>34</v>
      </c>
      <c r="B11" s="2">
        <f>MATCH(B$10,$B$16:$B$22,0)</f>
        <v>2</v>
      </c>
      <c r="C11" s="2">
        <f t="shared" ref="C11:E11" si="0">MATCH(C$10,$B$16:$B$22,0)</f>
        <v>3</v>
      </c>
      <c r="D11" s="2" t="e">
        <f t="shared" si="0"/>
        <v>#N/A</v>
      </c>
      <c r="E11" s="2">
        <f>MATCH(E10,$E$15:$K$15,0)</f>
        <v>5</v>
      </c>
    </row>
    <row r="15" spans="1:11" ht="15" x14ac:dyDescent="0.3">
      <c r="B15" s="23" t="s">
        <v>43</v>
      </c>
      <c r="D15" s="23" t="s">
        <v>43</v>
      </c>
      <c r="E15" s="23" t="s">
        <v>44</v>
      </c>
      <c r="F15" s="23" t="s">
        <v>35</v>
      </c>
      <c r="G15" s="23" t="s">
        <v>36</v>
      </c>
      <c r="H15" s="23" t="s">
        <v>45</v>
      </c>
      <c r="I15" s="23" t="s">
        <v>38</v>
      </c>
      <c r="J15" s="23" t="s">
        <v>45</v>
      </c>
      <c r="K15" s="23" t="s">
        <v>36</v>
      </c>
    </row>
    <row r="16" spans="1:11" ht="15" x14ac:dyDescent="0.3">
      <c r="B16" s="23" t="s">
        <v>44</v>
      </c>
    </row>
    <row r="17" spans="2:2" ht="15" x14ac:dyDescent="0.3">
      <c r="B17" s="23" t="s">
        <v>35</v>
      </c>
    </row>
    <row r="18" spans="2:2" ht="15" x14ac:dyDescent="0.3">
      <c r="B18" s="23" t="s">
        <v>36</v>
      </c>
    </row>
    <row r="19" spans="2:2" ht="15" x14ac:dyDescent="0.3">
      <c r="B19" s="23" t="s">
        <v>45</v>
      </c>
    </row>
    <row r="20" spans="2:2" ht="15" x14ac:dyDescent="0.3">
      <c r="B20" s="23" t="s">
        <v>45</v>
      </c>
    </row>
    <row r="21" spans="2:2" ht="15" x14ac:dyDescent="0.3">
      <c r="B21" s="23" t="s">
        <v>45</v>
      </c>
    </row>
    <row r="22" spans="2:2" ht="15" x14ac:dyDescent="0.3">
      <c r="B22" s="23" t="s">
        <v>36</v>
      </c>
    </row>
  </sheetData>
  <mergeCells count="6">
    <mergeCell ref="B8:B9"/>
    <mergeCell ref="C8:C9"/>
    <mergeCell ref="D8:D9"/>
    <mergeCell ref="E8:E9"/>
    <mergeCell ref="A7:E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A9D1-2A55-4C35-A408-BE9BCCEC9582}">
  <dimension ref="A1:U22"/>
  <sheetViews>
    <sheetView workbookViewId="0">
      <selection activeCell="C16" sqref="C16:C22"/>
    </sheetView>
  </sheetViews>
  <sheetFormatPr defaultRowHeight="14.4" x14ac:dyDescent="0.25"/>
  <cols>
    <col min="12" max="12" width="21.88671875" customWidth="1"/>
    <col min="16" max="16" width="7.5546875" customWidth="1"/>
    <col min="17" max="17" width="5" customWidth="1"/>
    <col min="18" max="18" width="9.44140625" customWidth="1"/>
    <col min="19" max="19" width="5.88671875" customWidth="1"/>
    <col min="20" max="21" width="7" customWidth="1"/>
  </cols>
  <sheetData>
    <row r="1" spans="1:21" x14ac:dyDescent="0.25">
      <c r="N1" s="19" t="s">
        <v>62</v>
      </c>
      <c r="O1" s="20"/>
      <c r="P1" s="20"/>
      <c r="Q1" s="20"/>
      <c r="R1" s="20"/>
      <c r="S1" s="20"/>
      <c r="T1" s="20"/>
      <c r="U1" s="20"/>
    </row>
    <row r="2" spans="1:21" x14ac:dyDescent="0.25">
      <c r="N2" s="20"/>
      <c r="O2" s="20"/>
      <c r="P2" s="20"/>
      <c r="Q2" s="20"/>
      <c r="R2" s="20"/>
      <c r="S2" s="20"/>
      <c r="T2" s="20"/>
      <c r="U2" s="20"/>
    </row>
    <row r="3" spans="1:21" ht="15" customHeight="1" x14ac:dyDescent="0.25">
      <c r="N3" s="16" t="s">
        <v>53</v>
      </c>
      <c r="O3" s="16"/>
      <c r="P3" s="26" t="s">
        <v>56</v>
      </c>
      <c r="Q3" s="14"/>
      <c r="R3" s="14"/>
      <c r="S3" s="27" t="s">
        <v>57</v>
      </c>
      <c r="T3" s="16"/>
      <c r="U3" s="16"/>
    </row>
    <row r="4" spans="1:21" ht="14.4" customHeight="1" x14ac:dyDescent="0.25">
      <c r="N4" s="16"/>
      <c r="O4" s="16"/>
      <c r="P4" s="14"/>
      <c r="Q4" s="14"/>
      <c r="R4" s="14"/>
      <c r="S4" s="16"/>
      <c r="T4" s="16"/>
      <c r="U4" s="16"/>
    </row>
    <row r="5" spans="1:21" ht="15" x14ac:dyDescent="0.3">
      <c r="N5" s="11" t="s">
        <v>54</v>
      </c>
      <c r="O5" s="1"/>
      <c r="P5" s="14" t="s">
        <v>58</v>
      </c>
      <c r="Q5" s="15"/>
      <c r="R5" s="15"/>
      <c r="S5" s="15"/>
      <c r="T5" s="15"/>
      <c r="U5" s="15"/>
    </row>
    <row r="6" spans="1:21" x14ac:dyDescent="0.25">
      <c r="N6" s="14" t="s">
        <v>59</v>
      </c>
      <c r="O6" s="15"/>
      <c r="P6" s="26" t="s">
        <v>60</v>
      </c>
      <c r="Q6" s="15"/>
      <c r="R6" s="15"/>
      <c r="S6" s="26" t="s">
        <v>61</v>
      </c>
      <c r="T6" s="15"/>
      <c r="U6" s="15"/>
    </row>
    <row r="7" spans="1:21" ht="15" x14ac:dyDescent="0.3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N7" s="15"/>
      <c r="O7" s="15"/>
      <c r="P7" s="15"/>
      <c r="Q7" s="15"/>
      <c r="R7" s="15"/>
      <c r="S7" s="15"/>
      <c r="T7" s="15"/>
      <c r="U7" s="15"/>
    </row>
    <row r="8" spans="1:21" x14ac:dyDescent="0.25">
      <c r="A8" s="22"/>
      <c r="B8" s="22"/>
      <c r="C8" s="25" t="s">
        <v>48</v>
      </c>
      <c r="D8" s="25"/>
      <c r="E8" s="25" t="s">
        <v>49</v>
      </c>
      <c r="F8" s="25"/>
      <c r="G8" s="25" t="s">
        <v>50</v>
      </c>
      <c r="H8" s="25"/>
      <c r="I8" s="25" t="s">
        <v>51</v>
      </c>
      <c r="J8" s="25"/>
      <c r="K8" s="25" t="s">
        <v>46</v>
      </c>
      <c r="L8" s="25"/>
    </row>
    <row r="9" spans="1:21" x14ac:dyDescent="0.25">
      <c r="A9" s="22"/>
      <c r="B9" s="22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21" ht="15" x14ac:dyDescent="0.3">
      <c r="A10" s="21" t="s">
        <v>52</v>
      </c>
      <c r="B10" s="22"/>
      <c r="C10" s="22">
        <v>1500</v>
      </c>
      <c r="D10" s="22"/>
      <c r="E10" s="22">
        <v>100</v>
      </c>
      <c r="F10" s="22"/>
      <c r="G10" s="22">
        <v>-400</v>
      </c>
      <c r="H10" s="22"/>
      <c r="I10" s="22">
        <v>20000</v>
      </c>
      <c r="J10" s="22"/>
      <c r="K10" s="22">
        <v>50</v>
      </c>
      <c r="L10" s="22"/>
    </row>
    <row r="11" spans="1:21" ht="15" x14ac:dyDescent="0.3">
      <c r="A11" s="21" t="s">
        <v>34</v>
      </c>
      <c r="B11" s="22"/>
      <c r="C11" s="15">
        <f>MATCH(C10,$C$16:$C$22,1)</f>
        <v>4</v>
      </c>
      <c r="D11" s="15"/>
      <c r="E11" s="15">
        <f>MATCH(E10,C16:C22,0)</f>
        <v>2</v>
      </c>
      <c r="F11" s="15"/>
      <c r="G11" s="15">
        <f>MATCH(C16,C16:C22,-1)</f>
        <v>1</v>
      </c>
      <c r="H11" s="15"/>
      <c r="I11" s="15">
        <f>MATCH(I10,C16:C22,1)</f>
        <v>7</v>
      </c>
      <c r="J11" s="15"/>
      <c r="K11" s="15">
        <f>MATCH(K10,G15:M15,1)</f>
        <v>1</v>
      </c>
      <c r="L11" s="15"/>
    </row>
    <row r="12" spans="1:21" x14ac:dyDescent="0.25">
      <c r="A12" s="3"/>
    </row>
    <row r="15" spans="1:21" x14ac:dyDescent="0.25">
      <c r="C15" s="18" t="s">
        <v>63</v>
      </c>
      <c r="D15" s="8"/>
      <c r="F15" s="18" t="s">
        <v>63</v>
      </c>
      <c r="G15" s="29">
        <v>0</v>
      </c>
      <c r="H15" s="29">
        <v>100</v>
      </c>
      <c r="I15" s="29">
        <v>500</v>
      </c>
      <c r="J15" s="29">
        <v>1000</v>
      </c>
      <c r="K15" s="29">
        <v>2500</v>
      </c>
      <c r="L15" s="29">
        <v>5000</v>
      </c>
      <c r="M15" s="29">
        <v>10000</v>
      </c>
    </row>
    <row r="16" spans="1:21" x14ac:dyDescent="0.25">
      <c r="C16" s="29">
        <v>0</v>
      </c>
      <c r="D16" s="28" t="s">
        <v>64</v>
      </c>
    </row>
    <row r="17" spans="3:4" x14ac:dyDescent="0.25">
      <c r="C17" s="29">
        <v>100</v>
      </c>
      <c r="D17" s="28" t="s">
        <v>65</v>
      </c>
    </row>
    <row r="18" spans="3:4" x14ac:dyDescent="0.25">
      <c r="C18" s="29">
        <v>500</v>
      </c>
      <c r="D18" s="28" t="s">
        <v>66</v>
      </c>
    </row>
    <row r="19" spans="3:4" x14ac:dyDescent="0.25">
      <c r="C19" s="29">
        <v>1000</v>
      </c>
      <c r="D19" s="28" t="s">
        <v>67</v>
      </c>
    </row>
    <row r="20" spans="3:4" x14ac:dyDescent="0.25">
      <c r="C20" s="29">
        <v>2500</v>
      </c>
      <c r="D20" s="28" t="s">
        <v>68</v>
      </c>
    </row>
    <row r="21" spans="3:4" x14ac:dyDescent="0.25">
      <c r="C21" s="29">
        <v>5000</v>
      </c>
      <c r="D21" s="28" t="s">
        <v>69</v>
      </c>
    </row>
    <row r="22" spans="3:4" x14ac:dyDescent="0.25">
      <c r="C22" s="29">
        <v>10000</v>
      </c>
      <c r="D22" s="28" t="s">
        <v>70</v>
      </c>
    </row>
  </sheetData>
  <mergeCells count="28">
    <mergeCell ref="N1:U2"/>
    <mergeCell ref="S3:U4"/>
    <mergeCell ref="P5:R5"/>
    <mergeCell ref="N6:O7"/>
    <mergeCell ref="P6:R7"/>
    <mergeCell ref="S6:U7"/>
    <mergeCell ref="S5:U5"/>
    <mergeCell ref="E11:F11"/>
    <mergeCell ref="G11:H11"/>
    <mergeCell ref="I11:J11"/>
    <mergeCell ref="K11:L11"/>
    <mergeCell ref="N3:O4"/>
    <mergeCell ref="P3:R4"/>
    <mergeCell ref="K8:L9"/>
    <mergeCell ref="A7:L7"/>
    <mergeCell ref="A10:B10"/>
    <mergeCell ref="A11:B11"/>
    <mergeCell ref="C10:D10"/>
    <mergeCell ref="C11:D11"/>
    <mergeCell ref="E10:F10"/>
    <mergeCell ref="G10:H10"/>
    <mergeCell ref="I10:J10"/>
    <mergeCell ref="K10:L10"/>
    <mergeCell ref="A8:B9"/>
    <mergeCell ref="C8:D9"/>
    <mergeCell ref="E8:F9"/>
    <mergeCell ref="G8:H9"/>
    <mergeCell ref="I8:J9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0112-7BF1-403A-BF09-0EDB0AE2E5B2}">
  <dimension ref="A1:V23"/>
  <sheetViews>
    <sheetView workbookViewId="0">
      <selection activeCell="K14" sqref="K14"/>
    </sheetView>
  </sheetViews>
  <sheetFormatPr defaultRowHeight="14.4" x14ac:dyDescent="0.25"/>
  <sheetData>
    <row r="1" spans="1:22" x14ac:dyDescent="0.25">
      <c r="O1" s="19" t="s">
        <v>62</v>
      </c>
      <c r="P1" s="20"/>
      <c r="Q1" s="20"/>
      <c r="R1" s="20"/>
      <c r="S1" s="20"/>
      <c r="T1" s="20"/>
      <c r="U1" s="20"/>
      <c r="V1" s="20"/>
    </row>
    <row r="2" spans="1:22" x14ac:dyDescent="0.25">
      <c r="O2" s="20"/>
      <c r="P2" s="20"/>
      <c r="Q2" s="20"/>
      <c r="R2" s="20"/>
      <c r="S2" s="20"/>
      <c r="T2" s="20"/>
      <c r="U2" s="20"/>
      <c r="V2" s="20"/>
    </row>
    <row r="3" spans="1:22" x14ac:dyDescent="0.25">
      <c r="O3" s="16" t="s">
        <v>53</v>
      </c>
      <c r="P3" s="16"/>
      <c r="Q3" s="26" t="s">
        <v>56</v>
      </c>
      <c r="R3" s="14"/>
      <c r="S3" s="14"/>
      <c r="T3" s="27" t="s">
        <v>57</v>
      </c>
      <c r="U3" s="16"/>
      <c r="V3" s="16"/>
    </row>
    <row r="4" spans="1:22" x14ac:dyDescent="0.25">
      <c r="O4" s="16"/>
      <c r="P4" s="16"/>
      <c r="Q4" s="14"/>
      <c r="R4" s="14"/>
      <c r="S4" s="14"/>
      <c r="T4" s="16"/>
      <c r="U4" s="16"/>
      <c r="V4" s="16"/>
    </row>
    <row r="5" spans="1:22" ht="15" x14ac:dyDescent="0.3">
      <c r="O5" s="11" t="s">
        <v>54</v>
      </c>
      <c r="P5" s="1"/>
      <c r="Q5" s="14" t="s">
        <v>58</v>
      </c>
      <c r="R5" s="15"/>
      <c r="S5" s="15"/>
      <c r="T5" s="15"/>
      <c r="U5" s="15"/>
      <c r="V5" s="15"/>
    </row>
    <row r="6" spans="1:22" x14ac:dyDescent="0.25">
      <c r="O6" s="14" t="s">
        <v>59</v>
      </c>
      <c r="P6" s="15"/>
      <c r="Q6" s="26" t="s">
        <v>60</v>
      </c>
      <c r="R6" s="15"/>
      <c r="S6" s="15"/>
      <c r="T6" s="26" t="s">
        <v>61</v>
      </c>
      <c r="U6" s="15"/>
      <c r="V6" s="15"/>
    </row>
    <row r="7" spans="1:22" x14ac:dyDescent="0.25">
      <c r="O7" s="15"/>
      <c r="P7" s="15"/>
      <c r="Q7" s="15"/>
      <c r="R7" s="15"/>
      <c r="S7" s="15"/>
      <c r="T7" s="15"/>
      <c r="U7" s="15"/>
      <c r="V7" s="15"/>
    </row>
    <row r="9" spans="1:22" ht="15" x14ac:dyDescent="0.3">
      <c r="A9" s="21" t="s">
        <v>78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22" x14ac:dyDescent="0.25">
      <c r="A10" s="22"/>
      <c r="B10" s="22"/>
      <c r="C10" s="25" t="s">
        <v>48</v>
      </c>
      <c r="D10" s="25"/>
      <c r="E10" s="25" t="s">
        <v>49</v>
      </c>
      <c r="F10" s="25"/>
      <c r="G10" s="25" t="s">
        <v>79</v>
      </c>
      <c r="H10" s="25"/>
      <c r="I10" s="25" t="s">
        <v>80</v>
      </c>
      <c r="J10" s="25"/>
      <c r="K10" s="25" t="s">
        <v>46</v>
      </c>
      <c r="L10" s="25"/>
    </row>
    <row r="11" spans="1:22" x14ac:dyDescent="0.25">
      <c r="A11" s="22"/>
      <c r="B11" s="22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22" ht="15" x14ac:dyDescent="0.3">
      <c r="A12" s="21" t="s">
        <v>52</v>
      </c>
      <c r="B12" s="22"/>
      <c r="C12" s="22">
        <v>1500</v>
      </c>
      <c r="D12" s="22"/>
      <c r="E12" s="22">
        <v>2500</v>
      </c>
      <c r="F12" s="22"/>
      <c r="G12" s="22">
        <v>20000</v>
      </c>
      <c r="H12" s="22"/>
      <c r="I12" s="22">
        <v>-10</v>
      </c>
      <c r="J12" s="22"/>
      <c r="K12" s="22">
        <v>9000</v>
      </c>
      <c r="L12" s="22"/>
    </row>
    <row r="13" spans="1:22" ht="15" x14ac:dyDescent="0.3">
      <c r="A13" s="21" t="s">
        <v>34</v>
      </c>
      <c r="B13" s="22"/>
      <c r="C13" s="15">
        <f>MATCH(C12,C17:C23,-1)</f>
        <v>3</v>
      </c>
      <c r="D13" s="15"/>
      <c r="E13" s="15">
        <f>MATCH(E12,C17:C23,-1)</f>
        <v>3</v>
      </c>
      <c r="F13" s="15"/>
      <c r="G13" s="15" t="e">
        <f>MATCH(G12,C17:C23,-1)</f>
        <v>#N/A</v>
      </c>
      <c r="H13" s="15"/>
      <c r="I13" s="15">
        <f>MATCH(I12,C17:C23,-1)</f>
        <v>7</v>
      </c>
      <c r="J13" s="15"/>
      <c r="K13" s="15">
        <f>MATCH(K12,G16:M16,-1)</f>
        <v>1</v>
      </c>
      <c r="L13" s="15"/>
    </row>
    <row r="14" spans="1:22" x14ac:dyDescent="0.25">
      <c r="A14" s="3"/>
    </row>
    <row r="16" spans="1:22" x14ac:dyDescent="0.25">
      <c r="C16" s="18" t="s">
        <v>63</v>
      </c>
      <c r="F16" s="18" t="s">
        <v>63</v>
      </c>
      <c r="G16" s="2">
        <v>10000</v>
      </c>
      <c r="H16" s="2">
        <v>5000</v>
      </c>
      <c r="I16" s="2">
        <v>2500</v>
      </c>
      <c r="J16" s="2">
        <v>1000</v>
      </c>
      <c r="K16" s="2">
        <v>500</v>
      </c>
      <c r="L16" s="2">
        <v>100</v>
      </c>
      <c r="M16" s="2">
        <v>0</v>
      </c>
    </row>
    <row r="17" spans="3:4" ht="15" x14ac:dyDescent="0.3">
      <c r="C17" s="2">
        <v>10000</v>
      </c>
      <c r="D17" s="10" t="s">
        <v>71</v>
      </c>
    </row>
    <row r="18" spans="3:4" ht="15" x14ac:dyDescent="0.3">
      <c r="C18" s="2">
        <v>5000</v>
      </c>
      <c r="D18" s="10" t="s">
        <v>72</v>
      </c>
    </row>
    <row r="19" spans="3:4" ht="15" x14ac:dyDescent="0.3">
      <c r="C19" s="2">
        <v>2500</v>
      </c>
      <c r="D19" s="10" t="s">
        <v>73</v>
      </c>
    </row>
    <row r="20" spans="3:4" ht="15" x14ac:dyDescent="0.3">
      <c r="C20" s="2">
        <v>1000</v>
      </c>
      <c r="D20" s="10" t="s">
        <v>74</v>
      </c>
    </row>
    <row r="21" spans="3:4" ht="15" x14ac:dyDescent="0.3">
      <c r="C21" s="2">
        <v>500</v>
      </c>
      <c r="D21" s="10" t="s">
        <v>75</v>
      </c>
    </row>
    <row r="22" spans="3:4" ht="15" x14ac:dyDescent="0.3">
      <c r="C22" s="2">
        <v>100</v>
      </c>
      <c r="D22" s="10" t="s">
        <v>76</v>
      </c>
    </row>
    <row r="23" spans="3:4" ht="15" x14ac:dyDescent="0.3">
      <c r="C23" s="2">
        <v>0</v>
      </c>
      <c r="D23" s="10" t="s">
        <v>77</v>
      </c>
    </row>
  </sheetData>
  <mergeCells count="28">
    <mergeCell ref="O6:P7"/>
    <mergeCell ref="Q6:S7"/>
    <mergeCell ref="T6:V7"/>
    <mergeCell ref="O1:V2"/>
    <mergeCell ref="O3:P4"/>
    <mergeCell ref="Q3:S4"/>
    <mergeCell ref="T3:V4"/>
    <mergeCell ref="Q5:S5"/>
    <mergeCell ref="T5:V5"/>
    <mergeCell ref="A13:B13"/>
    <mergeCell ref="C13:D13"/>
    <mergeCell ref="E13:F13"/>
    <mergeCell ref="G13:H13"/>
    <mergeCell ref="I13:J13"/>
    <mergeCell ref="K13:L13"/>
    <mergeCell ref="A12:B12"/>
    <mergeCell ref="C12:D12"/>
    <mergeCell ref="E12:F12"/>
    <mergeCell ref="G12:H12"/>
    <mergeCell ref="I12:J12"/>
    <mergeCell ref="K12:L12"/>
    <mergeCell ref="A9:L9"/>
    <mergeCell ref="A10:B11"/>
    <mergeCell ref="C10:D11"/>
    <mergeCell ref="E10:F11"/>
    <mergeCell ref="G10:H11"/>
    <mergeCell ref="I10:J11"/>
    <mergeCell ref="K10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109A-EA94-485E-A674-A42C6DE7265E}">
  <dimension ref="A2:J18"/>
  <sheetViews>
    <sheetView workbookViewId="0">
      <selection activeCell="A4" sqref="A1:XFD1048576"/>
    </sheetView>
  </sheetViews>
  <sheetFormatPr defaultRowHeight="14.4" x14ac:dyDescent="0.25"/>
  <cols>
    <col min="1" max="1" width="21.5546875" customWidth="1"/>
    <col min="5" max="5" width="22.44140625" customWidth="1"/>
  </cols>
  <sheetData>
    <row r="2" spans="1:10" x14ac:dyDescent="0.25">
      <c r="A2" s="7" t="s">
        <v>102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9" spans="1:10" x14ac:dyDescent="0.25">
      <c r="A9" s="31" t="s">
        <v>81</v>
      </c>
      <c r="B9" s="12" t="s">
        <v>10</v>
      </c>
    </row>
    <row r="10" spans="1:10" x14ac:dyDescent="0.25">
      <c r="A10" s="12" t="s">
        <v>82</v>
      </c>
      <c r="B10" s="12" t="s">
        <v>91</v>
      </c>
    </row>
    <row r="11" spans="1:10" x14ac:dyDescent="0.25">
      <c r="A11" s="12" t="s">
        <v>83</v>
      </c>
      <c r="B11" s="12" t="s">
        <v>92</v>
      </c>
    </row>
    <row r="12" spans="1:10" x14ac:dyDescent="0.25">
      <c r="A12" s="12" t="s">
        <v>84</v>
      </c>
      <c r="B12" s="12" t="s">
        <v>93</v>
      </c>
      <c r="E12" s="22" t="s">
        <v>100</v>
      </c>
      <c r="F12" s="22"/>
    </row>
    <row r="13" spans="1:10" x14ac:dyDescent="0.25">
      <c r="A13" s="12" t="s">
        <v>85</v>
      </c>
      <c r="B13" s="12" t="s">
        <v>94</v>
      </c>
      <c r="E13" s="22"/>
      <c r="F13" s="22"/>
    </row>
    <row r="14" spans="1:10" x14ac:dyDescent="0.25">
      <c r="A14" s="12" t="s">
        <v>86</v>
      </c>
      <c r="B14" s="12" t="s">
        <v>95</v>
      </c>
      <c r="E14" s="30" t="s">
        <v>101</v>
      </c>
      <c r="F14" s="30" t="s">
        <v>10</v>
      </c>
    </row>
    <row r="15" spans="1:10" x14ac:dyDescent="0.25">
      <c r="A15" s="12" t="s">
        <v>87</v>
      </c>
      <c r="B15" s="12" t="s">
        <v>96</v>
      </c>
      <c r="E15" s="1" t="s">
        <v>85</v>
      </c>
      <c r="F15" s="1" t="str">
        <f>INDEX(A10:B18,MATCH(E15,A10:A18,0),MATCH(F14,A9:B9,0))</f>
        <v>Boom04</v>
      </c>
    </row>
    <row r="16" spans="1:10" x14ac:dyDescent="0.25">
      <c r="A16" s="12" t="s">
        <v>88</v>
      </c>
      <c r="B16" s="12" t="s">
        <v>97</v>
      </c>
    </row>
    <row r="17" spans="1:2" x14ac:dyDescent="0.25">
      <c r="A17" s="12" t="s">
        <v>89</v>
      </c>
      <c r="B17" s="12" t="s">
        <v>98</v>
      </c>
    </row>
    <row r="18" spans="1:2" x14ac:dyDescent="0.25">
      <c r="A18" s="12" t="s">
        <v>90</v>
      </c>
      <c r="B18" s="12" t="s">
        <v>99</v>
      </c>
    </row>
  </sheetData>
  <mergeCells count="2">
    <mergeCell ref="E12:F13"/>
    <mergeCell ref="A2:J3"/>
  </mergeCells>
  <phoneticPr fontId="8" type="noConversion"/>
  <dataValidations count="1">
    <dataValidation type="list" allowBlank="1" showInputMessage="1" showErrorMessage="1" sqref="E15" xr:uid="{398F1EC2-E260-4768-8FCB-E1C78E93A291}">
      <formula1>$A$10:$A$18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48DF-C5A5-445F-8B5A-5F7259CA0032}">
  <dimension ref="A2:N18"/>
  <sheetViews>
    <sheetView workbookViewId="0">
      <selection activeCell="E12" sqref="E12:F13"/>
    </sheetView>
  </sheetViews>
  <sheetFormatPr defaultRowHeight="14.4" x14ac:dyDescent="0.25"/>
  <cols>
    <col min="1" max="1" width="21.5546875" customWidth="1"/>
    <col min="5" max="5" width="22.44140625" customWidth="1"/>
  </cols>
  <sheetData>
    <row r="2" spans="1:14" x14ac:dyDescent="0.25">
      <c r="A2" s="7" t="s">
        <v>102</v>
      </c>
      <c r="B2" s="7"/>
      <c r="C2" s="7"/>
      <c r="D2" s="7"/>
      <c r="E2" s="7"/>
      <c r="F2" s="7"/>
      <c r="G2" s="7"/>
      <c r="H2" s="7"/>
      <c r="I2" s="7"/>
      <c r="J2" s="7"/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5" spans="1:14" x14ac:dyDescent="0.25">
      <c r="E5" s="12" t="s">
        <v>10</v>
      </c>
      <c r="F5" s="12" t="s">
        <v>91</v>
      </c>
      <c r="G5" s="12" t="s">
        <v>92</v>
      </c>
      <c r="H5" s="12" t="s">
        <v>93</v>
      </c>
      <c r="I5" s="12" t="s">
        <v>94</v>
      </c>
      <c r="J5" s="12" t="s">
        <v>95</v>
      </c>
      <c r="K5" s="12" t="s">
        <v>96</v>
      </c>
      <c r="L5" s="12" t="s">
        <v>97</v>
      </c>
      <c r="M5" s="12" t="s">
        <v>98</v>
      </c>
      <c r="N5" s="12" t="s">
        <v>99</v>
      </c>
    </row>
    <row r="9" spans="1:14" x14ac:dyDescent="0.25">
      <c r="A9" s="31" t="s">
        <v>81</v>
      </c>
      <c r="B9" s="12" t="s">
        <v>10</v>
      </c>
    </row>
    <row r="10" spans="1:14" x14ac:dyDescent="0.25">
      <c r="A10" s="12" t="s">
        <v>82</v>
      </c>
      <c r="B10" s="12" t="s">
        <v>91</v>
      </c>
    </row>
    <row r="11" spans="1:14" x14ac:dyDescent="0.25">
      <c r="A11" s="12" t="s">
        <v>83</v>
      </c>
      <c r="B11" s="12" t="s">
        <v>92</v>
      </c>
    </row>
    <row r="12" spans="1:14" x14ac:dyDescent="0.25">
      <c r="A12" s="12" t="s">
        <v>84</v>
      </c>
      <c r="B12" s="12" t="s">
        <v>93</v>
      </c>
      <c r="E12" s="35" t="s">
        <v>117</v>
      </c>
      <c r="F12" s="36"/>
    </row>
    <row r="13" spans="1:14" x14ac:dyDescent="0.25">
      <c r="A13" s="12" t="s">
        <v>85</v>
      </c>
      <c r="B13" s="12" t="s">
        <v>94</v>
      </c>
      <c r="E13" s="36"/>
      <c r="F13" s="36"/>
    </row>
    <row r="14" spans="1:14" x14ac:dyDescent="0.25">
      <c r="A14" s="12" t="s">
        <v>86</v>
      </c>
      <c r="B14" s="12" t="s">
        <v>95</v>
      </c>
      <c r="E14" s="30" t="s">
        <v>101</v>
      </c>
      <c r="F14" s="30" t="s">
        <v>10</v>
      </c>
    </row>
    <row r="15" spans="1:14" x14ac:dyDescent="0.25">
      <c r="A15" s="12" t="s">
        <v>87</v>
      </c>
      <c r="B15" s="12" t="s">
        <v>96</v>
      </c>
      <c r="E15" s="1" t="s">
        <v>85</v>
      </c>
      <c r="F15" s="1" t="str">
        <f>INDEX(A10:B18,MATCH(E15,A10:A18,0),MATCH(F14,A9:B9,0))</f>
        <v>Boom04</v>
      </c>
    </row>
    <row r="16" spans="1:14" x14ac:dyDescent="0.25">
      <c r="A16" s="12" t="s">
        <v>88</v>
      </c>
      <c r="B16" s="12" t="s">
        <v>97</v>
      </c>
    </row>
    <row r="17" spans="1:2" x14ac:dyDescent="0.25">
      <c r="A17" s="12" t="s">
        <v>89</v>
      </c>
      <c r="B17" s="12" t="s">
        <v>98</v>
      </c>
    </row>
    <row r="18" spans="1:2" x14ac:dyDescent="0.25">
      <c r="A18" s="12" t="s">
        <v>90</v>
      </c>
      <c r="B18" s="12" t="s">
        <v>99</v>
      </c>
    </row>
  </sheetData>
  <mergeCells count="2">
    <mergeCell ref="A2:J3"/>
    <mergeCell ref="E12:F13"/>
  </mergeCells>
  <dataValidations count="1">
    <dataValidation type="list" allowBlank="1" showInputMessage="1" showErrorMessage="1" sqref="E15" xr:uid="{8CB912CF-8370-43CE-8520-C8CFC5ABBDD3}">
      <formula1>$A$10:$A$18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7812-3C30-4A97-82E3-A875AD4BEE70}">
  <dimension ref="A3:J23"/>
  <sheetViews>
    <sheetView workbookViewId="0">
      <selection activeCell="H18" sqref="H18"/>
    </sheetView>
  </sheetViews>
  <sheetFormatPr defaultRowHeight="14.4" x14ac:dyDescent="0.25"/>
  <sheetData>
    <row r="3" spans="1:10" x14ac:dyDescent="0.25">
      <c r="B3" s="9" t="s">
        <v>118</v>
      </c>
      <c r="C3" s="9"/>
      <c r="D3" s="9"/>
      <c r="E3" s="9"/>
      <c r="F3" s="9"/>
      <c r="G3" s="9"/>
      <c r="H3" s="9"/>
      <c r="I3" s="9"/>
      <c r="J3" s="9"/>
    </row>
    <row r="4" spans="1:10" x14ac:dyDescent="0.25">
      <c r="B4" s="9"/>
      <c r="C4" s="9"/>
      <c r="D4" s="9"/>
      <c r="E4" s="9"/>
      <c r="F4" s="9"/>
      <c r="G4" s="9"/>
      <c r="H4" s="9"/>
      <c r="I4" s="9"/>
      <c r="J4" s="9"/>
    </row>
    <row r="5" spans="1:10" x14ac:dyDescent="0.25">
      <c r="B5" s="9"/>
      <c r="C5" s="9"/>
      <c r="D5" s="9"/>
      <c r="E5" s="9"/>
      <c r="F5" s="9"/>
      <c r="G5" s="9"/>
      <c r="H5" s="9"/>
      <c r="I5" s="9"/>
      <c r="J5" s="9"/>
    </row>
    <row r="8" spans="1:10" ht="15" x14ac:dyDescent="0.3">
      <c r="A8" s="23" t="s">
        <v>119</v>
      </c>
      <c r="B8" s="23" t="s">
        <v>120</v>
      </c>
      <c r="C8" s="23" t="s">
        <v>2</v>
      </c>
      <c r="D8" s="23" t="s">
        <v>1</v>
      </c>
    </row>
    <row r="9" spans="1:10" ht="15" x14ac:dyDescent="0.3">
      <c r="A9" s="23" t="s">
        <v>3</v>
      </c>
      <c r="B9" s="30">
        <v>1000</v>
      </c>
      <c r="C9" s="23" t="s">
        <v>121</v>
      </c>
      <c r="D9" s="30">
        <v>1</v>
      </c>
    </row>
    <row r="10" spans="1:10" ht="15" x14ac:dyDescent="0.3">
      <c r="A10" s="23" t="s">
        <v>4</v>
      </c>
      <c r="B10" s="30">
        <v>2000</v>
      </c>
      <c r="C10" s="23" t="s">
        <v>30</v>
      </c>
      <c r="D10" s="30">
        <v>2</v>
      </c>
    </row>
    <row r="11" spans="1:10" ht="15" x14ac:dyDescent="0.3">
      <c r="A11" s="23" t="s">
        <v>5</v>
      </c>
      <c r="B11" s="30">
        <v>3000</v>
      </c>
      <c r="C11" s="23" t="s">
        <v>114</v>
      </c>
      <c r="D11" s="30">
        <v>3</v>
      </c>
    </row>
    <row r="12" spans="1:10" ht="15" x14ac:dyDescent="0.3">
      <c r="A12" s="23" t="s">
        <v>6</v>
      </c>
      <c r="B12" s="30">
        <v>4000</v>
      </c>
      <c r="C12" s="23" t="s">
        <v>122</v>
      </c>
      <c r="D12" s="30">
        <v>4</v>
      </c>
    </row>
    <row r="13" spans="1:10" ht="15" x14ac:dyDescent="0.3">
      <c r="A13" s="23" t="s">
        <v>7</v>
      </c>
      <c r="B13" s="30">
        <v>5000</v>
      </c>
      <c r="C13" s="23" t="s">
        <v>123</v>
      </c>
      <c r="D13" s="30">
        <v>5</v>
      </c>
    </row>
    <row r="18" spans="1:4" ht="15" x14ac:dyDescent="0.3">
      <c r="A18" s="23" t="s">
        <v>1</v>
      </c>
      <c r="B18" s="23" t="s">
        <v>120</v>
      </c>
      <c r="C18" s="23" t="s">
        <v>2</v>
      </c>
      <c r="D18" s="23" t="s">
        <v>119</v>
      </c>
    </row>
    <row r="19" spans="1:4" x14ac:dyDescent="0.25">
      <c r="A19" s="30">
        <v>5</v>
      </c>
      <c r="B19" s="1">
        <f>INDEX($A$9:$D$13,MATCH($A19,$D$9:$D$13,0),MATCH(B$18,$A$8:$D$8,0))</f>
        <v>5000</v>
      </c>
      <c r="C19" s="1" t="str">
        <f t="shared" ref="C19:D19" si="0">INDEX($A$9:$D$13,MATCH($A19,$D$9:$D$13,0),MATCH(C$18,$A$8:$D$8,0))</f>
        <v>Sapna</v>
      </c>
      <c r="D19" s="1" t="str">
        <f t="shared" si="0"/>
        <v>Mumbai</v>
      </c>
    </row>
    <row r="20" spans="1:4" x14ac:dyDescent="0.25">
      <c r="A20" s="30">
        <v>4</v>
      </c>
      <c r="B20" s="1">
        <f t="shared" ref="B20:D23" si="1">INDEX($A$9:$D$13,MATCH($A20,$D$9:$D$13,0),MATCH(B$18,$A$8:$D$8,0))</f>
        <v>4000</v>
      </c>
      <c r="C20" s="1" t="str">
        <f t="shared" si="1"/>
        <v>Meena</v>
      </c>
      <c r="D20" s="1" t="str">
        <f t="shared" si="1"/>
        <v>Kolkata</v>
      </c>
    </row>
    <row r="21" spans="1:4" x14ac:dyDescent="0.25">
      <c r="A21" s="30">
        <v>3</v>
      </c>
      <c r="B21" s="1">
        <f t="shared" si="1"/>
        <v>3000</v>
      </c>
      <c r="C21" s="1" t="str">
        <f t="shared" si="1"/>
        <v>Monu</v>
      </c>
      <c r="D21" s="1" t="str">
        <f t="shared" si="1"/>
        <v>Noida</v>
      </c>
    </row>
    <row r="22" spans="1:4" x14ac:dyDescent="0.25">
      <c r="A22" s="30">
        <v>2</v>
      </c>
      <c r="B22" s="1">
        <f t="shared" si="1"/>
        <v>2000</v>
      </c>
      <c r="C22" s="1" t="str">
        <f t="shared" si="1"/>
        <v>Seema</v>
      </c>
      <c r="D22" s="1" t="str">
        <f t="shared" si="1"/>
        <v>Delhi</v>
      </c>
    </row>
    <row r="23" spans="1:4" x14ac:dyDescent="0.25">
      <c r="A23" s="30">
        <v>1</v>
      </c>
      <c r="B23" s="1">
        <f t="shared" si="1"/>
        <v>1000</v>
      </c>
      <c r="C23" s="1" t="str">
        <f t="shared" si="1"/>
        <v>Sonam</v>
      </c>
      <c r="D23" s="1" t="str">
        <f t="shared" si="1"/>
        <v>Gurugram</v>
      </c>
    </row>
  </sheetData>
  <mergeCells count="1">
    <mergeCell ref="B3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0774-4679-42C9-88EA-2D4B613F8244}">
  <dimension ref="A4:C21"/>
  <sheetViews>
    <sheetView tabSelected="1" workbookViewId="0">
      <selection activeCell="F15" sqref="F15"/>
    </sheetView>
  </sheetViews>
  <sheetFormatPr defaultRowHeight="14.4" x14ac:dyDescent="0.25"/>
  <cols>
    <col min="1" max="1" width="18.109375" customWidth="1"/>
    <col min="2" max="2" width="24.77734375" customWidth="1"/>
  </cols>
  <sheetData>
    <row r="4" spans="1:2" x14ac:dyDescent="0.25">
      <c r="A4" s="37" t="s">
        <v>134</v>
      </c>
      <c r="B4" s="38"/>
    </row>
    <row r="5" spans="1:2" x14ac:dyDescent="0.25">
      <c r="A5" s="38"/>
      <c r="B5" s="38"/>
    </row>
    <row r="6" spans="1:2" x14ac:dyDescent="0.25">
      <c r="A6" s="38"/>
      <c r="B6" s="38"/>
    </row>
    <row r="7" spans="1:2" x14ac:dyDescent="0.25">
      <c r="A7" s="38"/>
      <c r="B7" s="38"/>
    </row>
    <row r="8" spans="1:2" ht="15" x14ac:dyDescent="0.3">
      <c r="A8" s="23" t="s">
        <v>124</v>
      </c>
      <c r="B8" s="30">
        <v>53</v>
      </c>
    </row>
    <row r="9" spans="1:2" ht="15" x14ac:dyDescent="0.3">
      <c r="A9" s="23" t="s">
        <v>125</v>
      </c>
      <c r="B9" s="30">
        <v>18</v>
      </c>
    </row>
    <row r="10" spans="1:2" ht="15" x14ac:dyDescent="0.3">
      <c r="A10" s="23" t="s">
        <v>126</v>
      </c>
      <c r="B10" s="30">
        <v>99</v>
      </c>
    </row>
    <row r="11" spans="1:2" ht="15" x14ac:dyDescent="0.3">
      <c r="A11" s="23" t="s">
        <v>127</v>
      </c>
      <c r="B11" s="30">
        <v>45</v>
      </c>
    </row>
    <row r="12" spans="1:2" ht="15" x14ac:dyDescent="0.3">
      <c r="A12" s="23" t="s">
        <v>128</v>
      </c>
      <c r="B12" s="30">
        <v>19</v>
      </c>
    </row>
    <row r="13" spans="1:2" ht="15" x14ac:dyDescent="0.3">
      <c r="A13" s="23" t="s">
        <v>129</v>
      </c>
      <c r="B13" s="30">
        <v>27</v>
      </c>
    </row>
    <row r="14" spans="1:2" ht="15" x14ac:dyDescent="0.3">
      <c r="A14" s="23" t="s">
        <v>130</v>
      </c>
      <c r="B14" s="30">
        <v>85</v>
      </c>
    </row>
    <row r="15" spans="1:2" ht="15" x14ac:dyDescent="0.3">
      <c r="A15" s="23" t="s">
        <v>131</v>
      </c>
      <c r="B15" s="30">
        <v>0</v>
      </c>
    </row>
    <row r="19" spans="1:3" ht="14.4" customHeight="1" x14ac:dyDescent="0.25">
      <c r="A19" s="21" t="s">
        <v>132</v>
      </c>
      <c r="B19" s="40" t="s">
        <v>133</v>
      </c>
      <c r="C19" s="39"/>
    </row>
    <row r="20" spans="1:3" x14ac:dyDescent="0.25">
      <c r="A20" s="22"/>
      <c r="B20" s="40"/>
      <c r="C20" s="39"/>
    </row>
    <row r="21" spans="1:3" x14ac:dyDescent="0.25">
      <c r="A21" s="1">
        <f>MAX(B8:B15)</f>
        <v>99</v>
      </c>
      <c r="B21" s="1" t="e">
        <f>VLOOKUP(A21,A8:B15,1,0)</f>
        <v>#N/A</v>
      </c>
    </row>
  </sheetData>
  <mergeCells count="3">
    <mergeCell ref="A19:A20"/>
    <mergeCell ref="A4:B7"/>
    <mergeCell ref="B19:B20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79A7-B892-49A5-A0D4-C5175962FEEB}">
  <dimension ref="A4:H21"/>
  <sheetViews>
    <sheetView workbookViewId="0">
      <selection activeCell="H10" sqref="H10"/>
    </sheetView>
  </sheetViews>
  <sheetFormatPr defaultRowHeight="14.4" x14ac:dyDescent="0.25"/>
  <cols>
    <col min="1" max="1" width="17.21875" customWidth="1"/>
    <col min="8" max="8" width="16.88671875" customWidth="1"/>
  </cols>
  <sheetData>
    <row r="4" spans="1:8" x14ac:dyDescent="0.25">
      <c r="A4" s="6" t="s">
        <v>155</v>
      </c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9" spans="1:8" ht="15" x14ac:dyDescent="0.3">
      <c r="A9" s="23" t="s">
        <v>147</v>
      </c>
      <c r="B9" s="23" t="s">
        <v>148</v>
      </c>
      <c r="C9" s="23" t="s">
        <v>149</v>
      </c>
      <c r="D9" s="23" t="s">
        <v>150</v>
      </c>
      <c r="E9" s="23" t="s">
        <v>151</v>
      </c>
      <c r="F9" s="23" t="s">
        <v>152</v>
      </c>
      <c r="G9" s="23" t="s">
        <v>153</v>
      </c>
      <c r="H9" s="23" t="s">
        <v>154</v>
      </c>
    </row>
    <row r="10" spans="1:8" ht="15" x14ac:dyDescent="0.3">
      <c r="A10" s="23" t="s">
        <v>135</v>
      </c>
      <c r="B10" s="30">
        <v>38.99</v>
      </c>
      <c r="C10" s="30">
        <v>48.6</v>
      </c>
      <c r="D10" s="30">
        <v>45.53</v>
      </c>
      <c r="E10" s="30">
        <v>40.08</v>
      </c>
      <c r="F10" s="30">
        <v>47.92</v>
      </c>
      <c r="G10" s="1">
        <f>MIN(B10:F10)</f>
        <v>38.99</v>
      </c>
      <c r="H10" s="1" t="e" cm="1">
        <f t="array" ref="H10">i</f>
        <v>#NAME?</v>
      </c>
    </row>
    <row r="11" spans="1:8" ht="15" x14ac:dyDescent="0.3">
      <c r="A11" s="23" t="s">
        <v>136</v>
      </c>
      <c r="B11" s="30">
        <v>57.68</v>
      </c>
      <c r="C11" s="30">
        <v>31.8</v>
      </c>
      <c r="D11" s="30">
        <v>52.78</v>
      </c>
      <c r="E11" s="30">
        <v>31.42</v>
      </c>
      <c r="F11" s="30">
        <v>55.19</v>
      </c>
      <c r="G11" s="1">
        <f t="shared" ref="G11:G21" si="0">MIN(B11:F11)</f>
        <v>31.42</v>
      </c>
      <c r="H11" s="1"/>
    </row>
    <row r="12" spans="1:8" ht="15" x14ac:dyDescent="0.3">
      <c r="A12" s="23" t="s">
        <v>137</v>
      </c>
      <c r="B12" s="30">
        <v>53.32</v>
      </c>
      <c r="C12" s="30">
        <v>32.64</v>
      </c>
      <c r="D12" s="30">
        <v>37.69</v>
      </c>
      <c r="E12" s="30">
        <v>48.29</v>
      </c>
      <c r="F12" s="30">
        <v>41.59</v>
      </c>
      <c r="G12" s="1">
        <f t="shared" si="0"/>
        <v>32.64</v>
      </c>
      <c r="H12" s="1"/>
    </row>
    <row r="13" spans="1:8" ht="15" x14ac:dyDescent="0.3">
      <c r="A13" s="23" t="s">
        <v>138</v>
      </c>
      <c r="B13" s="30">
        <v>35.200000000000003</v>
      </c>
      <c r="C13" s="30">
        <v>40.549999999999997</v>
      </c>
      <c r="D13" s="30">
        <v>32.65</v>
      </c>
      <c r="E13" s="30">
        <v>36.81</v>
      </c>
      <c r="F13" s="30">
        <v>41.14</v>
      </c>
      <c r="G13" s="1">
        <f t="shared" si="0"/>
        <v>32.65</v>
      </c>
      <c r="H13" s="1"/>
    </row>
    <row r="14" spans="1:8" ht="15" x14ac:dyDescent="0.3">
      <c r="A14" s="23" t="s">
        <v>139</v>
      </c>
      <c r="B14" s="30">
        <v>56.72</v>
      </c>
      <c r="C14" s="30">
        <v>47.16</v>
      </c>
      <c r="D14" s="30">
        <v>36.42</v>
      </c>
      <c r="E14" s="30">
        <v>49.56</v>
      </c>
      <c r="F14" s="30">
        <v>39.25</v>
      </c>
      <c r="G14" s="1">
        <f t="shared" si="0"/>
        <v>36.42</v>
      </c>
      <c r="H14" s="1"/>
    </row>
    <row r="15" spans="1:8" ht="15" x14ac:dyDescent="0.3">
      <c r="A15" s="23" t="s">
        <v>140</v>
      </c>
      <c r="B15" s="30">
        <v>47.91</v>
      </c>
      <c r="C15" s="30">
        <v>35.08</v>
      </c>
      <c r="D15" s="30">
        <v>51.13</v>
      </c>
      <c r="E15" s="30">
        <v>49.84</v>
      </c>
      <c r="F15" s="30">
        <v>42.12</v>
      </c>
      <c r="G15" s="1">
        <f t="shared" si="0"/>
        <v>35.08</v>
      </c>
      <c r="H15" s="1"/>
    </row>
    <row r="16" spans="1:8" ht="15" x14ac:dyDescent="0.3">
      <c r="A16" s="23" t="s">
        <v>141</v>
      </c>
      <c r="B16" s="30">
        <v>34.81</v>
      </c>
      <c r="C16" s="30">
        <v>35.11</v>
      </c>
      <c r="D16" s="30">
        <v>48.63</v>
      </c>
      <c r="E16" s="30">
        <v>33.32</v>
      </c>
      <c r="F16" s="30">
        <v>37.83</v>
      </c>
      <c r="G16" s="1">
        <f t="shared" si="0"/>
        <v>33.32</v>
      </c>
      <c r="H16" s="1"/>
    </row>
    <row r="17" spans="1:8" ht="15" x14ac:dyDescent="0.3">
      <c r="A17" s="23" t="s">
        <v>142</v>
      </c>
      <c r="B17" s="30">
        <v>42.25</v>
      </c>
      <c r="C17" s="30">
        <v>35.76</v>
      </c>
      <c r="D17" s="30">
        <v>58.6</v>
      </c>
      <c r="E17" s="30">
        <v>46.28</v>
      </c>
      <c r="F17" s="30">
        <v>40.53</v>
      </c>
      <c r="G17" s="1">
        <f t="shared" si="0"/>
        <v>35.76</v>
      </c>
      <c r="H17" s="1"/>
    </row>
    <row r="18" spans="1:8" ht="15" x14ac:dyDescent="0.3">
      <c r="A18" s="23" t="s">
        <v>143</v>
      </c>
      <c r="B18" s="30">
        <v>40.14</v>
      </c>
      <c r="C18" s="30">
        <v>42.31</v>
      </c>
      <c r="D18" s="30">
        <v>37.619999999999997</v>
      </c>
      <c r="E18" s="30">
        <v>59.97</v>
      </c>
      <c r="F18" s="30">
        <v>42.57</v>
      </c>
      <c r="G18" s="1">
        <f t="shared" si="0"/>
        <v>37.619999999999997</v>
      </c>
      <c r="H18" s="1"/>
    </row>
    <row r="19" spans="1:8" ht="15" x14ac:dyDescent="0.3">
      <c r="A19" s="23" t="s">
        <v>144</v>
      </c>
      <c r="B19" s="30">
        <v>36.479999999999997</v>
      </c>
      <c r="C19" s="30">
        <v>40.79</v>
      </c>
      <c r="D19" s="30">
        <v>53.24</v>
      </c>
      <c r="E19" s="30">
        <v>51.01</v>
      </c>
      <c r="F19" s="30">
        <v>51.24</v>
      </c>
      <c r="G19" s="1">
        <f t="shared" si="0"/>
        <v>36.479999999999997</v>
      </c>
      <c r="H19" s="1"/>
    </row>
    <row r="20" spans="1:8" ht="15" x14ac:dyDescent="0.3">
      <c r="A20" s="23" t="s">
        <v>145</v>
      </c>
      <c r="B20" s="30">
        <v>38.57</v>
      </c>
      <c r="C20" s="30">
        <v>40.06</v>
      </c>
      <c r="D20" s="30">
        <v>54.71</v>
      </c>
      <c r="E20" s="30">
        <v>39.700000000000003</v>
      </c>
      <c r="F20" s="30">
        <v>54.73</v>
      </c>
      <c r="G20" s="1">
        <f t="shared" si="0"/>
        <v>38.57</v>
      </c>
      <c r="H20" s="1"/>
    </row>
    <row r="21" spans="1:8" ht="15" x14ac:dyDescent="0.3">
      <c r="A21" s="23" t="s">
        <v>146</v>
      </c>
      <c r="B21" s="30">
        <v>52.66</v>
      </c>
      <c r="C21" s="30">
        <v>43.61</v>
      </c>
      <c r="D21" s="30">
        <v>59.98</v>
      </c>
      <c r="E21" s="30">
        <v>34.61</v>
      </c>
      <c r="F21" s="30">
        <v>52.65</v>
      </c>
      <c r="G21" s="1">
        <f t="shared" si="0"/>
        <v>34.61</v>
      </c>
      <c r="H21" s="1"/>
    </row>
  </sheetData>
  <mergeCells count="1">
    <mergeCell ref="A4:H5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3C7E-0B22-431A-A49E-2707BF1C1E73}">
  <dimension ref="A4:D26"/>
  <sheetViews>
    <sheetView workbookViewId="0">
      <selection activeCell="B24" sqref="B24"/>
    </sheetView>
  </sheetViews>
  <sheetFormatPr defaultRowHeight="14.4" x14ac:dyDescent="0.25"/>
  <cols>
    <col min="1" max="1" width="12.5546875" customWidth="1"/>
    <col min="2" max="2" width="14.6640625" customWidth="1"/>
    <col min="3" max="3" width="16" customWidth="1"/>
    <col min="4" max="4" width="7.33203125" customWidth="1"/>
  </cols>
  <sheetData>
    <row r="4" spans="1:4" x14ac:dyDescent="0.25">
      <c r="A4" s="18" t="s">
        <v>103</v>
      </c>
      <c r="B4" s="18" t="s">
        <v>104</v>
      </c>
      <c r="C4" s="18" t="s">
        <v>105</v>
      </c>
      <c r="D4" s="18" t="s">
        <v>19</v>
      </c>
    </row>
    <row r="5" spans="1:4" x14ac:dyDescent="0.25">
      <c r="A5" s="29">
        <v>101</v>
      </c>
      <c r="B5" s="18" t="s">
        <v>106</v>
      </c>
      <c r="C5" s="18" t="s">
        <v>112</v>
      </c>
      <c r="D5" s="29">
        <v>10</v>
      </c>
    </row>
    <row r="6" spans="1:4" x14ac:dyDescent="0.25">
      <c r="A6" s="29">
        <v>102</v>
      </c>
      <c r="B6" s="18" t="s">
        <v>107</v>
      </c>
      <c r="C6" s="18" t="s">
        <v>113</v>
      </c>
      <c r="D6" s="29">
        <v>20</v>
      </c>
    </row>
    <row r="7" spans="1:4" x14ac:dyDescent="0.25">
      <c r="A7" s="29">
        <v>103</v>
      </c>
      <c r="B7" s="18" t="s">
        <v>108</v>
      </c>
      <c r="C7" s="18" t="s">
        <v>13</v>
      </c>
      <c r="D7" s="29">
        <v>30</v>
      </c>
    </row>
    <row r="8" spans="1:4" x14ac:dyDescent="0.25">
      <c r="A8" s="29">
        <v>104</v>
      </c>
      <c r="B8" s="18" t="s">
        <v>109</v>
      </c>
      <c r="C8" s="18" t="s">
        <v>15</v>
      </c>
      <c r="D8" s="29">
        <v>40</v>
      </c>
    </row>
    <row r="9" spans="1:4" x14ac:dyDescent="0.25">
      <c r="A9" s="29">
        <v>105</v>
      </c>
      <c r="B9" s="18" t="s">
        <v>17</v>
      </c>
      <c r="C9" s="18" t="s">
        <v>114</v>
      </c>
      <c r="D9" s="29">
        <v>50</v>
      </c>
    </row>
    <row r="10" spans="1:4" x14ac:dyDescent="0.25">
      <c r="A10" s="29">
        <v>106</v>
      </c>
      <c r="B10" s="18" t="s">
        <v>16</v>
      </c>
      <c r="C10" s="18" t="s">
        <v>35</v>
      </c>
      <c r="D10" s="29">
        <v>60</v>
      </c>
    </row>
    <row r="11" spans="1:4" x14ac:dyDescent="0.25">
      <c r="A11" s="29">
        <v>107</v>
      </c>
      <c r="B11" s="18" t="s">
        <v>110</v>
      </c>
      <c r="C11" s="18" t="s">
        <v>115</v>
      </c>
      <c r="D11" s="29">
        <v>70</v>
      </c>
    </row>
    <row r="12" spans="1:4" x14ac:dyDescent="0.25">
      <c r="A12" s="29">
        <v>108</v>
      </c>
      <c r="B12" s="18" t="s">
        <v>18</v>
      </c>
      <c r="C12" s="18" t="s">
        <v>12</v>
      </c>
      <c r="D12" s="29">
        <v>80</v>
      </c>
    </row>
    <row r="13" spans="1:4" x14ac:dyDescent="0.25">
      <c r="A13" s="29">
        <v>109</v>
      </c>
      <c r="B13" s="18" t="s">
        <v>111</v>
      </c>
      <c r="C13" s="18" t="s">
        <v>116</v>
      </c>
      <c r="D13" s="29">
        <v>90</v>
      </c>
    </row>
    <row r="16" spans="1:4" ht="15" x14ac:dyDescent="0.3">
      <c r="A16" s="23" t="s">
        <v>103</v>
      </c>
      <c r="B16" s="23" t="s">
        <v>105</v>
      </c>
    </row>
    <row r="17" spans="1:3" x14ac:dyDescent="0.25">
      <c r="A17" s="1">
        <v>109</v>
      </c>
      <c r="B17" s="1" t="str">
        <f>INDEX(A5:C13,MATCH(A17,A5:A13,0),MATCH(B16,A4:C4,0))</f>
        <v>Sonu</v>
      </c>
    </row>
    <row r="18" spans="1:3" ht="15" x14ac:dyDescent="0.3">
      <c r="A18" s="10" t="s">
        <v>11</v>
      </c>
    </row>
    <row r="20" spans="1:3" ht="15" x14ac:dyDescent="0.3">
      <c r="A20" s="23" t="s">
        <v>105</v>
      </c>
      <c r="B20" s="23" t="s">
        <v>103</v>
      </c>
    </row>
    <row r="21" spans="1:3" x14ac:dyDescent="0.25">
      <c r="A21" s="1" t="s">
        <v>116</v>
      </c>
      <c r="B21" s="1">
        <f>INDEX(A5:C13,MATCH(A21,C5:C13,0),MATCH(B20,A4:C4,0))</f>
        <v>109</v>
      </c>
    </row>
    <row r="22" spans="1:3" ht="15" x14ac:dyDescent="0.3">
      <c r="A22" s="33" t="s">
        <v>11</v>
      </c>
      <c r="B22" s="32"/>
    </row>
    <row r="24" spans="1:3" ht="15" x14ac:dyDescent="0.3">
      <c r="A24" s="23" t="s">
        <v>103</v>
      </c>
      <c r="B24" s="23" t="s">
        <v>104</v>
      </c>
      <c r="C24" t="s">
        <v>11</v>
      </c>
    </row>
    <row r="25" spans="1:3" x14ac:dyDescent="0.25">
      <c r="A25" s="1">
        <v>109</v>
      </c>
      <c r="B25" s="1" t="str">
        <f>INDEX(A5:D13,MATCH(A25,A5:A13,0),MATCH(B24,A4:D4,0))</f>
        <v>Monitor</v>
      </c>
    </row>
    <row r="26" spans="1:3" x14ac:dyDescent="0.25">
      <c r="A26" s="34" t="s">
        <v>11</v>
      </c>
    </row>
  </sheetData>
  <dataValidations count="3">
    <dataValidation type="list" allowBlank="1" showInputMessage="1" showErrorMessage="1" sqref="A17 A25" xr:uid="{FB49CAF3-7D04-4C5C-A54A-9BF3F48877D3}">
      <formula1>$A$5:$A$13</formula1>
    </dataValidation>
    <dataValidation type="list" allowBlank="1" showInputMessage="1" showErrorMessage="1" sqref="A21" xr:uid="{29AE9C64-3659-480F-9FA4-E1BCA5E8C6F6}">
      <formula1>$C$5:$C$13</formula1>
    </dataValidation>
    <dataValidation type="list" allowBlank="1" showInputMessage="1" showErrorMessage="1" sqref="B24" xr:uid="{EE4B05C0-6A81-4E9C-AECE-3A6B4ECBAAF6}">
      <formula1>$A$4:$D$4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6EF0-656B-42F3-B118-7F0FEB5DA3CF}">
  <dimension ref="A1:L25"/>
  <sheetViews>
    <sheetView workbookViewId="0">
      <selection activeCell="A25" sqref="A25"/>
    </sheetView>
  </sheetViews>
  <sheetFormatPr defaultRowHeight="14.4" x14ac:dyDescent="0.25"/>
  <cols>
    <col min="1" max="1" width="21.33203125" bestFit="1" customWidth="1"/>
    <col min="2" max="2" width="11.5546875" customWidth="1"/>
    <col min="10" max="10" width="21.33203125" bestFit="1" customWidth="1"/>
    <col min="11" max="11" width="39.77734375" bestFit="1" customWidth="1"/>
    <col min="12" max="12" width="34.6640625" bestFit="1" customWidth="1"/>
  </cols>
  <sheetData>
    <row r="1" spans="1:12" x14ac:dyDescent="0.25">
      <c r="A1" s="43" t="s">
        <v>167</v>
      </c>
      <c r="B1" s="43"/>
      <c r="C1" s="43"/>
      <c r="D1" s="43"/>
      <c r="E1" s="43"/>
      <c r="F1" s="43"/>
      <c r="G1" s="43"/>
      <c r="H1" s="43"/>
    </row>
    <row r="2" spans="1:12" x14ac:dyDescent="0.25">
      <c r="A2" s="43"/>
      <c r="B2" s="43"/>
      <c r="C2" s="43"/>
      <c r="D2" s="43"/>
      <c r="E2" s="43"/>
      <c r="F2" s="43"/>
      <c r="G2" s="43"/>
      <c r="H2" s="43"/>
    </row>
    <row r="3" spans="1:12" x14ac:dyDescent="0.25">
      <c r="A3" s="43"/>
      <c r="B3" s="43"/>
      <c r="C3" s="43"/>
      <c r="D3" s="43"/>
      <c r="E3" s="43"/>
      <c r="F3" s="43"/>
      <c r="G3" s="43"/>
      <c r="H3" s="43"/>
    </row>
    <row r="4" spans="1:12" x14ac:dyDescent="0.25">
      <c r="A4" s="43"/>
      <c r="B4" s="43"/>
      <c r="C4" s="43"/>
      <c r="D4" s="43"/>
      <c r="E4" s="43"/>
      <c r="F4" s="43"/>
      <c r="G4" s="43"/>
      <c r="H4" s="43"/>
    </row>
    <row r="5" spans="1:12" x14ac:dyDescent="0.25">
      <c r="J5" s="42" t="s">
        <v>62</v>
      </c>
      <c r="K5" s="42"/>
      <c r="L5" s="42"/>
    </row>
    <row r="6" spans="1:12" x14ac:dyDescent="0.25">
      <c r="A6" s="30" t="s">
        <v>156</v>
      </c>
      <c r="B6" s="1">
        <v>4</v>
      </c>
      <c r="C6" t="s">
        <v>11</v>
      </c>
      <c r="J6" s="42"/>
      <c r="K6" s="42"/>
      <c r="L6" s="42"/>
    </row>
    <row r="7" spans="1:12" x14ac:dyDescent="0.25">
      <c r="A7" s="30" t="s">
        <v>157</v>
      </c>
      <c r="B7" s="1">
        <v>2</v>
      </c>
      <c r="J7" s="24" t="s">
        <v>161</v>
      </c>
      <c r="K7" s="17" t="s">
        <v>55</v>
      </c>
      <c r="L7" s="17" t="s">
        <v>162</v>
      </c>
    </row>
    <row r="8" spans="1:12" x14ac:dyDescent="0.25">
      <c r="A8" s="30" t="s">
        <v>158</v>
      </c>
      <c r="B8" s="1" t="e">
        <f>INDEX(B17:G25,MATCH(B7,A17:A25,1),MATCH(B6,B16:G16,0))</f>
        <v>#N/A</v>
      </c>
      <c r="J8" s="24"/>
      <c r="K8" s="17"/>
      <c r="L8" s="17"/>
    </row>
    <row r="9" spans="1:12" x14ac:dyDescent="0.25">
      <c r="J9" s="41" t="s">
        <v>163</v>
      </c>
      <c r="K9" s="2" t="s">
        <v>58</v>
      </c>
      <c r="L9" s="2"/>
    </row>
    <row r="10" spans="1:12" x14ac:dyDescent="0.25">
      <c r="J10" s="41" t="s">
        <v>164</v>
      </c>
      <c r="K10" s="2" t="s">
        <v>165</v>
      </c>
      <c r="L10" s="2" t="s">
        <v>166</v>
      </c>
    </row>
    <row r="15" spans="1:12" x14ac:dyDescent="0.25">
      <c r="B15" s="30" t="s">
        <v>160</v>
      </c>
    </row>
    <row r="16" spans="1:12" x14ac:dyDescent="0.25">
      <c r="A16" s="30" t="s">
        <v>159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7" x14ac:dyDescent="0.25">
      <c r="A17" s="1">
        <v>15</v>
      </c>
      <c r="B17" s="1">
        <v>238000</v>
      </c>
      <c r="C17" s="1">
        <v>11900</v>
      </c>
      <c r="D17" s="1">
        <v>79333</v>
      </c>
      <c r="E17" s="1">
        <v>59500</v>
      </c>
      <c r="F17" s="1">
        <v>47600</v>
      </c>
      <c r="G17" s="1">
        <v>39650</v>
      </c>
    </row>
    <row r="18" spans="1:7" x14ac:dyDescent="0.25">
      <c r="A18" s="1">
        <v>12</v>
      </c>
      <c r="B18" s="1">
        <v>133200</v>
      </c>
      <c r="C18" s="1">
        <v>66600</v>
      </c>
      <c r="D18" s="1">
        <v>44400</v>
      </c>
      <c r="E18" s="1">
        <v>33300</v>
      </c>
      <c r="F18" s="1">
        <v>26650</v>
      </c>
      <c r="G18" s="1">
        <v>22200</v>
      </c>
    </row>
    <row r="19" spans="1:7" x14ac:dyDescent="0.25">
      <c r="A19" s="1">
        <v>10</v>
      </c>
      <c r="B19" s="1">
        <v>82800</v>
      </c>
      <c r="C19" s="1">
        <v>41400</v>
      </c>
      <c r="D19" s="1">
        <v>27600</v>
      </c>
      <c r="E19" s="1">
        <v>20700</v>
      </c>
      <c r="F19" s="1">
        <v>16580</v>
      </c>
      <c r="G19" s="1">
        <v>13800</v>
      </c>
    </row>
    <row r="20" spans="1:7" x14ac:dyDescent="0.25">
      <c r="A20" s="1">
        <v>8</v>
      </c>
      <c r="B20" s="1">
        <v>46000</v>
      </c>
      <c r="C20" s="1">
        <v>23000</v>
      </c>
      <c r="D20" s="1">
        <v>15330</v>
      </c>
      <c r="E20" s="1">
        <v>11500</v>
      </c>
      <c r="F20" s="1">
        <v>9200</v>
      </c>
      <c r="G20" s="1">
        <v>7670</v>
      </c>
    </row>
    <row r="21" spans="1:7" x14ac:dyDescent="0.25">
      <c r="A21" s="1">
        <v>6</v>
      </c>
      <c r="B21" s="1">
        <v>21400</v>
      </c>
      <c r="C21" s="1">
        <v>10700</v>
      </c>
      <c r="D21" s="1">
        <v>7133</v>
      </c>
      <c r="E21" s="1">
        <v>5350</v>
      </c>
      <c r="F21" s="1">
        <v>4280</v>
      </c>
      <c r="G21" s="1">
        <v>3566</v>
      </c>
    </row>
    <row r="22" spans="1:7" x14ac:dyDescent="0.25">
      <c r="A22" s="1">
        <v>5</v>
      </c>
      <c r="B22" s="1">
        <v>13360</v>
      </c>
      <c r="C22" s="1">
        <v>6680</v>
      </c>
      <c r="D22" s="1">
        <v>4453</v>
      </c>
      <c r="E22" s="1">
        <v>3340</v>
      </c>
      <c r="F22" s="1">
        <v>2672</v>
      </c>
      <c r="G22" s="1">
        <v>2227</v>
      </c>
    </row>
    <row r="23" spans="1:7" x14ac:dyDescent="0.25">
      <c r="A23" s="1">
        <v>4</v>
      </c>
      <c r="B23" s="1">
        <v>7520</v>
      </c>
      <c r="C23" s="1">
        <v>3760</v>
      </c>
      <c r="D23" s="1">
        <v>2506</v>
      </c>
      <c r="E23" s="1">
        <v>1880</v>
      </c>
      <c r="F23" s="1">
        <v>1504</v>
      </c>
      <c r="G23" s="1">
        <v>1253</v>
      </c>
    </row>
    <row r="24" spans="1:7" x14ac:dyDescent="0.25">
      <c r="A24" s="1">
        <v>3</v>
      </c>
      <c r="B24" s="1">
        <v>3288</v>
      </c>
      <c r="C24" s="1">
        <v>1644</v>
      </c>
      <c r="D24" s="1">
        <v>1096</v>
      </c>
      <c r="E24" s="1">
        <v>657</v>
      </c>
      <c r="F24" s="1">
        <v>657</v>
      </c>
      <c r="G24" s="1">
        <v>548</v>
      </c>
    </row>
    <row r="25" spans="1:7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</sheetData>
  <mergeCells count="5">
    <mergeCell ref="K7:K8"/>
    <mergeCell ref="L7:L8"/>
    <mergeCell ref="J7:J8"/>
    <mergeCell ref="J5:L6"/>
    <mergeCell ref="A1:H4"/>
  </mergeCells>
  <dataValidations count="1">
    <dataValidation type="list" allowBlank="1" showInputMessage="1" showErrorMessage="1" sqref="B6" xr:uid="{CB19875C-8F36-4189-AAC1-11F7E503EA36}">
      <formula1>$B$16:$G$16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1A6E-FED6-4E69-AD2E-E08584A68E2D}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HomeWork</vt:lpstr>
      <vt:lpstr>HomeWork2</vt:lpstr>
      <vt:lpstr>Sheet7</vt:lpstr>
      <vt:lpstr>HomeWork3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2024-06-11T08:37:00Z</dcterms:created>
  <dcterms:modified xsi:type="dcterms:W3CDTF">2024-09-15T10:29:11Z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D79E28A05A2A48C2A50263A5B6EBD0FD_12</vt:lpwstr>
  </property>
  <property fmtid="{D5CDD505-2E9C-101B-9397-08002B2CF9AE}" pid="3" name="KSOProductBuildVer">
    <vt:lpwstr>1033-12.2.0.17545</vt:lpwstr>
  </property>
</Properties>
</file>