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675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<sst xmlns="http://schemas.openxmlformats.org/spreadsheetml/2006/main" count="126" uniqueCount="66">
  <si>
    <t>S.No</t>
  </si>
  <si>
    <t>Student Name</t>
  </si>
  <si>
    <t>Marks</t>
  </si>
  <si>
    <t>Age</t>
  </si>
  <si>
    <t>Pass/Fail</t>
  </si>
  <si>
    <t>Failed Student Name</t>
  </si>
  <si>
    <t>Grace Marks Need</t>
  </si>
  <si>
    <t>Add 5 Marks for Failed Student Only</t>
  </si>
  <si>
    <t>Result</t>
  </si>
  <si>
    <t>Eligible for Voting</t>
  </si>
  <si>
    <t>Mona</t>
  </si>
  <si>
    <t>Keetan</t>
  </si>
  <si>
    <t>Suman</t>
  </si>
  <si>
    <t>Ritu</t>
  </si>
  <si>
    <t>Aman</t>
  </si>
  <si>
    <t>Sulemaan</t>
  </si>
  <si>
    <t>Gitu</t>
  </si>
  <si>
    <t>Jitu</t>
  </si>
  <si>
    <t>Shaam</t>
  </si>
  <si>
    <t xml:space="preserve">Account Number </t>
  </si>
  <si>
    <t>Account Number</t>
  </si>
  <si>
    <t>Match</t>
  </si>
  <si>
    <t>Name</t>
  </si>
  <si>
    <t>Salary</t>
  </si>
  <si>
    <t>Gender</t>
  </si>
  <si>
    <t>Location</t>
  </si>
  <si>
    <t>AND2</t>
  </si>
  <si>
    <t>AND3</t>
  </si>
  <si>
    <t>OR2</t>
  </si>
  <si>
    <t>OR3</t>
  </si>
  <si>
    <t>Female</t>
  </si>
  <si>
    <t>Delhi</t>
  </si>
  <si>
    <t>Male</t>
  </si>
  <si>
    <t>Gurugram</t>
  </si>
  <si>
    <t>Condition:</t>
  </si>
  <si>
    <t>Sal&lt;10000;Female; Gurugram</t>
  </si>
  <si>
    <t>sal 5000 to 10000; Female</t>
  </si>
  <si>
    <t>Relative</t>
  </si>
  <si>
    <t>Absolute</t>
  </si>
  <si>
    <t>Mixed</t>
  </si>
  <si>
    <t>English</t>
  </si>
  <si>
    <t>Maths</t>
  </si>
  <si>
    <t>Sum</t>
  </si>
  <si>
    <t>Qty</t>
  </si>
  <si>
    <t>Rate</t>
  </si>
  <si>
    <t>Multiplication</t>
  </si>
  <si>
    <t>STOCK MAINTENANCE REPORT</t>
  </si>
  <si>
    <t>Stock Inward Report</t>
  </si>
  <si>
    <t>Stock Outward Report</t>
  </si>
  <si>
    <t>Net Stock report</t>
  </si>
  <si>
    <t>Date</t>
  </si>
  <si>
    <t>Product</t>
  </si>
  <si>
    <t>Quantity</t>
  </si>
  <si>
    <t>Output Quantity</t>
  </si>
  <si>
    <t>Min Quantity</t>
  </si>
  <si>
    <t>Place Order</t>
  </si>
  <si>
    <t>Apple</t>
  </si>
  <si>
    <t>Banana</t>
  </si>
  <si>
    <t>Guava</t>
  </si>
  <si>
    <t>Salat</t>
  </si>
  <si>
    <t>Ananas</t>
  </si>
  <si>
    <t>Pineapple</t>
  </si>
  <si>
    <t>Saft</t>
  </si>
  <si>
    <t>Eiserberge</t>
  </si>
  <si>
    <t>Boxes</t>
  </si>
  <si>
    <t>Sauces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</si>
</sst>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Aptos Narrow"/>
      <charset val="134"/>
      <scheme val="minor"/>
    </font>
    <font>
      <sz val="20"/>
      <color theme="1"/>
      <name val="Aptos Narrow"/>
      <charset val="134"/>
      <scheme val="minor"/>
    </font>
    <font>
      <sz val="16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26"/>
  <sheetViews>
    <sheetView tabSelected="1" workbookViewId="0">
      <selection activeCell="E12" sqref="E12"/>
    </sheetView>
  </sheetViews>
  <sheetFormatPr defaultColWidth="9" defaultRowHeight="13.8"/>
  <cols>
    <col min="1" max="1" width="8.88333333333333" style="3"/>
    <col min="2" max="2" width="16.6666666666667" customWidth="1"/>
    <col min="3" max="3" width="15" customWidth="1"/>
    <col min="4" max="4" width="14.6666666666667" style="3" customWidth="1"/>
    <col min="5" max="5" width="17.1083333333333" customWidth="1"/>
    <col min="6" max="6" width="23.8833333333333" customWidth="1"/>
    <col min="7" max="7" width="16" customWidth="1"/>
    <col min="8" max="8" width="29.2166666666667" customWidth="1"/>
    <col min="9" max="9" width="20.1083333333333" customWidth="1"/>
    <col min="10" max="10" width="14.6666666666667" customWidth="1"/>
  </cols>
  <sheetData>
    <row r="3" spans="1:10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 spans="1:10">
      <c r="A4" s="3">
        <v>1</v>
      </c>
      <c r="B4" s="3" t="s">
        <v>10</v>
      </c>
      <c r="C4">
        <v>75</v>
      </c>
      <c r="D4" s="3">
        <v>18</v>
      </c>
      <c r="E4" s="3" t="str">
        <f>IF(C4&lt;40,"Failed","Passed")</f>
        <v>Passed</v>
      </c>
      <c r="F4" s="3" t="str">
        <f>IF(C4&lt;40,B4,"")</f>
        <v/>
      </c>
      <c r="G4" s="3" t="str">
        <f>IF(C4&lt;40,40-C4,"")</f>
        <v/>
      </c>
      <c r="H4" s="3" t="str">
        <f>IF(C4&lt;40,C4+5,"")</f>
        <v/>
      </c>
      <c r="I4" s="3" t="str">
        <f>IF(C4&lt;40,B4&amp;" is Failed",B4&amp;" is passed")</f>
        <v>Mona is passed</v>
      </c>
      <c r="J4" s="3" t="str">
        <f>IF(D4&gt;=18,"Yes","No")</f>
        <v>Yes</v>
      </c>
    </row>
    <row r="5" spans="1:10">
      <c r="A5" s="3">
        <v>2</v>
      </c>
      <c r="B5" s="3" t="s">
        <v>11</v>
      </c>
      <c r="C5">
        <v>14</v>
      </c>
      <c r="D5" s="3">
        <v>16</v>
      </c>
      <c r="E5" s="3" t="str">
        <f t="shared" ref="E5:E13" si="0">IF(C5&lt;40,"Failed","Passed")</f>
        <v>Failed</v>
      </c>
      <c r="F5" s="3" t="str">
        <f t="shared" ref="F5:F13" si="1">IF(C5&lt;40,B5,"")</f>
        <v>Keetan</v>
      </c>
      <c r="G5" s="3">
        <f t="shared" ref="G5:G13" si="2">IF(C5&lt;40,40-C5,"")</f>
        <v>26</v>
      </c>
      <c r="H5" s="3">
        <f t="shared" ref="H5:H13" si="3">IF(C5&lt;40,C5+5,"")</f>
        <v>19</v>
      </c>
      <c r="I5" s="3" t="str">
        <f t="shared" ref="I5:I13" si="4">IF(C5&lt;40,B5&amp;" is Failed",B5&amp;" is passed")</f>
        <v>Keetan is Failed</v>
      </c>
      <c r="J5" s="3" t="str">
        <f t="shared" ref="J5:J13" si="5">IF(D5&gt;=18,"Yes","No")</f>
        <v>No</v>
      </c>
    </row>
    <row r="6" spans="1:10">
      <c r="A6" s="3">
        <v>3</v>
      </c>
      <c r="B6" s="3" t="s">
        <v>12</v>
      </c>
      <c r="C6">
        <v>35</v>
      </c>
      <c r="D6" s="3">
        <v>20</v>
      </c>
      <c r="E6" s="3" t="str">
        <f t="shared" si="0"/>
        <v>Failed</v>
      </c>
      <c r="F6" s="3" t="str">
        <f t="shared" si="1"/>
        <v>Suman</v>
      </c>
      <c r="G6" s="3">
        <f t="shared" si="2"/>
        <v>5</v>
      </c>
      <c r="H6" s="3">
        <f t="shared" si="3"/>
        <v>40</v>
      </c>
      <c r="I6" s="3" t="str">
        <f t="shared" si="4"/>
        <v>Suman is Failed</v>
      </c>
      <c r="J6" s="3" t="str">
        <f t="shared" si="5"/>
        <v>Yes</v>
      </c>
    </row>
    <row r="7" spans="1:10">
      <c r="A7" s="3">
        <v>4</v>
      </c>
      <c r="B7" s="3" t="s">
        <v>13</v>
      </c>
      <c r="C7">
        <v>38</v>
      </c>
      <c r="D7" s="3">
        <v>27</v>
      </c>
      <c r="E7" s="3" t="str">
        <f t="shared" si="0"/>
        <v>Failed</v>
      </c>
      <c r="F7" s="3" t="str">
        <f t="shared" si="1"/>
        <v>Ritu</v>
      </c>
      <c r="G7" s="3">
        <f t="shared" si="2"/>
        <v>2</v>
      </c>
      <c r="H7" s="3">
        <f t="shared" si="3"/>
        <v>43</v>
      </c>
      <c r="I7" s="3" t="str">
        <f t="shared" si="4"/>
        <v>Ritu is Failed</v>
      </c>
      <c r="J7" s="3" t="str">
        <f t="shared" si="5"/>
        <v>Yes</v>
      </c>
    </row>
    <row r="8" spans="1:10">
      <c r="A8" s="3">
        <v>5</v>
      </c>
      <c r="B8" s="3" t="s">
        <v>14</v>
      </c>
      <c r="C8">
        <v>80</v>
      </c>
      <c r="D8" s="3">
        <v>15</v>
      </c>
      <c r="E8" s="3" t="str">
        <f t="shared" si="0"/>
        <v>Passed</v>
      </c>
      <c r="F8" s="3" t="str">
        <f t="shared" si="1"/>
        <v/>
      </c>
      <c r="G8" s="3" t="str">
        <f t="shared" si="2"/>
        <v/>
      </c>
      <c r="H8" s="3" t="str">
        <f t="shared" si="3"/>
        <v/>
      </c>
      <c r="I8" s="3" t="str">
        <f t="shared" si="4"/>
        <v>Aman is passed</v>
      </c>
      <c r="J8" s="3" t="str">
        <f t="shared" si="5"/>
        <v>No</v>
      </c>
    </row>
    <row r="9" spans="1:10">
      <c r="A9" s="3">
        <v>6</v>
      </c>
      <c r="B9" s="3" t="s">
        <v>15</v>
      </c>
      <c r="C9">
        <v>75</v>
      </c>
      <c r="D9" s="3">
        <v>22</v>
      </c>
      <c r="E9" s="3" t="str">
        <f t="shared" si="0"/>
        <v>Passed</v>
      </c>
      <c r="F9" s="3" t="str">
        <f t="shared" si="1"/>
        <v/>
      </c>
      <c r="G9" s="3" t="str">
        <f t="shared" si="2"/>
        <v/>
      </c>
      <c r="H9" s="3" t="str">
        <f t="shared" si="3"/>
        <v/>
      </c>
      <c r="I9" s="3" t="str">
        <f t="shared" si="4"/>
        <v>Sulemaan is passed</v>
      </c>
      <c r="J9" s="3" t="str">
        <f t="shared" si="5"/>
        <v>Yes</v>
      </c>
    </row>
    <row r="10" spans="1:10">
      <c r="A10" s="3">
        <v>7</v>
      </c>
      <c r="B10" s="3" t="s">
        <v>16</v>
      </c>
      <c r="C10">
        <v>39</v>
      </c>
      <c r="D10" s="3">
        <v>12</v>
      </c>
      <c r="E10" s="3" t="str">
        <f t="shared" si="0"/>
        <v>Failed</v>
      </c>
      <c r="F10" s="3" t="str">
        <f t="shared" si="1"/>
        <v>Gitu</v>
      </c>
      <c r="G10" s="3">
        <f t="shared" si="2"/>
        <v>1</v>
      </c>
      <c r="H10" s="3">
        <f t="shared" si="3"/>
        <v>44</v>
      </c>
      <c r="I10" s="3" t="str">
        <f t="shared" si="4"/>
        <v>Gitu is Failed</v>
      </c>
      <c r="J10" s="3" t="str">
        <f t="shared" si="5"/>
        <v>No</v>
      </c>
    </row>
    <row r="11" spans="1:10">
      <c r="A11" s="3">
        <v>8</v>
      </c>
      <c r="B11" s="3" t="s">
        <v>17</v>
      </c>
      <c r="C11">
        <v>24</v>
      </c>
      <c r="D11" s="3">
        <v>16</v>
      </c>
      <c r="E11" s="3" t="str">
        <f t="shared" si="0"/>
        <v>Failed</v>
      </c>
      <c r="F11" s="3" t="str">
        <f t="shared" si="1"/>
        <v>Jitu</v>
      </c>
      <c r="G11" s="3">
        <f t="shared" si="2"/>
        <v>16</v>
      </c>
      <c r="H11" s="3">
        <f t="shared" si="3"/>
        <v>29</v>
      </c>
      <c r="I11" s="3" t="str">
        <f t="shared" si="4"/>
        <v>Jitu is Failed</v>
      </c>
      <c r="J11" s="3" t="str">
        <f t="shared" si="5"/>
        <v>No</v>
      </c>
    </row>
    <row r="12" spans="1:10">
      <c r="A12" s="3">
        <v>9</v>
      </c>
      <c r="B12" s="3" t="s">
        <v>13</v>
      </c>
      <c r="C12">
        <v>55</v>
      </c>
      <c r="D12" s="3">
        <v>19</v>
      </c>
      <c r="E12" s="3" t="str">
        <f t="shared" si="0"/>
        <v>Passed</v>
      </c>
      <c r="F12" s="3" t="str">
        <f t="shared" si="1"/>
        <v/>
      </c>
      <c r="G12" s="3" t="str">
        <f t="shared" si="2"/>
        <v/>
      </c>
      <c r="H12" s="3" t="str">
        <f t="shared" si="3"/>
        <v/>
      </c>
      <c r="I12" s="3" t="str">
        <f t="shared" si="4"/>
        <v>Ritu is passed</v>
      </c>
      <c r="J12" s="3" t="str">
        <f t="shared" si="5"/>
        <v>Yes</v>
      </c>
    </row>
    <row r="13" spans="1:10">
      <c r="A13" s="3">
        <v>10</v>
      </c>
      <c r="B13" s="3" t="s">
        <v>18</v>
      </c>
      <c r="C13">
        <v>60</v>
      </c>
      <c r="D13" s="3">
        <v>14</v>
      </c>
      <c r="E13" s="3" t="str">
        <f t="shared" si="0"/>
        <v>Passed</v>
      </c>
      <c r="F13" s="3" t="str">
        <f t="shared" si="1"/>
        <v/>
      </c>
      <c r="G13" s="3" t="str">
        <f t="shared" si="2"/>
        <v/>
      </c>
      <c r="H13" s="3" t="str">
        <f t="shared" si="3"/>
        <v/>
      </c>
      <c r="I13" s="3" t="str">
        <f t="shared" si="4"/>
        <v>Shaam is passed</v>
      </c>
      <c r="J13" s="3" t="str">
        <f t="shared" si="5"/>
        <v>No</v>
      </c>
    </row>
    <row r="17" spans="1:5">
      <c r="A17" s="3" t="s">
        <v>0</v>
      </c>
      <c r="B17" s="3" t="s">
        <v>1</v>
      </c>
      <c r="C17" t="s">
        <v>19</v>
      </c>
      <c r="D17" s="3" t="s">
        <v>20</v>
      </c>
      <c r="E17" s="3" t="s">
        <v>21</v>
      </c>
    </row>
    <row r="18" spans="1:5">
      <c r="A18" s="3">
        <v>1</v>
      </c>
      <c r="B18" s="3" t="s">
        <v>10</v>
      </c>
      <c r="C18">
        <v>535453</v>
      </c>
      <c r="D18" s="3">
        <v>535453</v>
      </c>
      <c r="E18" s="3" t="str">
        <f>IF(C18=D18,"Yes","No")</f>
        <v>Yes</v>
      </c>
    </row>
    <row r="19" spans="1:5">
      <c r="A19" s="3">
        <v>2</v>
      </c>
      <c r="B19" s="3" t="s">
        <v>11</v>
      </c>
      <c r="C19">
        <v>843513</v>
      </c>
      <c r="D19" s="3">
        <v>843513</v>
      </c>
      <c r="E19" s="3" t="str">
        <f t="shared" ref="E19:E26" si="6">IF(C19=D19,"Yes","No")</f>
        <v>Yes</v>
      </c>
    </row>
    <row r="20" spans="1:5">
      <c r="A20" s="3">
        <v>3</v>
      </c>
      <c r="B20" s="3" t="s">
        <v>12</v>
      </c>
      <c r="C20">
        <v>132184</v>
      </c>
      <c r="D20" s="3">
        <v>132184</v>
      </c>
      <c r="E20" s="3" t="str">
        <f t="shared" si="6"/>
        <v>Yes</v>
      </c>
    </row>
    <row r="21" spans="1:5">
      <c r="A21" s="3">
        <v>4</v>
      </c>
      <c r="B21" s="3" t="s">
        <v>13</v>
      </c>
      <c r="C21">
        <v>132134</v>
      </c>
      <c r="D21" s="3">
        <v>132134</v>
      </c>
      <c r="E21" s="3" t="str">
        <f t="shared" si="6"/>
        <v>Yes</v>
      </c>
    </row>
    <row r="22" spans="1:5">
      <c r="A22" s="3">
        <v>5</v>
      </c>
      <c r="B22" s="3" t="s">
        <v>14</v>
      </c>
      <c r="C22">
        <v>3216545</v>
      </c>
      <c r="D22" s="3">
        <v>9798413</v>
      </c>
      <c r="E22" s="3" t="str">
        <f t="shared" si="6"/>
        <v>No</v>
      </c>
    </row>
    <row r="23" spans="1:5">
      <c r="A23" s="3">
        <v>6</v>
      </c>
      <c r="B23" s="3" t="s">
        <v>15</v>
      </c>
      <c r="C23">
        <v>1368413</v>
      </c>
      <c r="D23" s="3">
        <v>1368413</v>
      </c>
      <c r="E23" s="3" t="str">
        <f t="shared" si="6"/>
        <v>Yes</v>
      </c>
    </row>
    <row r="24" spans="1:5">
      <c r="A24" s="3">
        <v>7</v>
      </c>
      <c r="B24" s="3" t="s">
        <v>16</v>
      </c>
      <c r="C24">
        <v>131843</v>
      </c>
      <c r="D24" s="3">
        <v>131843</v>
      </c>
      <c r="E24" s="3" t="str">
        <f t="shared" si="6"/>
        <v>Yes</v>
      </c>
    </row>
    <row r="25" spans="1:5">
      <c r="A25" s="3">
        <v>8</v>
      </c>
      <c r="B25" s="3" t="s">
        <v>17</v>
      </c>
      <c r="C25">
        <v>3138434</v>
      </c>
      <c r="D25" s="3">
        <v>874643</v>
      </c>
      <c r="E25" s="3" t="str">
        <f t="shared" si="6"/>
        <v>No</v>
      </c>
    </row>
    <row r="26" spans="1:5">
      <c r="A26" s="3">
        <v>9</v>
      </c>
      <c r="B26" s="3" t="s">
        <v>13</v>
      </c>
      <c r="C26">
        <v>943513</v>
      </c>
      <c r="D26" s="3">
        <v>3168461</v>
      </c>
      <c r="E26" s="3" t="str">
        <f t="shared" si="6"/>
        <v>No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7"/>
  <sheetViews>
    <sheetView workbookViewId="0">
      <selection activeCell="H13" sqref="H13"/>
    </sheetView>
  </sheetViews>
  <sheetFormatPr defaultColWidth="9" defaultRowHeight="13.8"/>
  <cols>
    <col min="2" max="2" width="12.3333333333333" customWidth="1"/>
    <col min="3" max="3" width="11.2166666666667" customWidth="1"/>
    <col min="4" max="4" width="13.2166666666667" customWidth="1"/>
    <col min="5" max="5" width="11" style="3" customWidth="1"/>
    <col min="6" max="6" width="16.1083333333333" customWidth="1"/>
    <col min="7" max="7" width="11.3333333333333" customWidth="1"/>
    <col min="8" max="8" width="14.4416666666667" customWidth="1"/>
    <col min="9" max="9" width="13.8833333333333" customWidth="1"/>
    <col min="10" max="10" width="12.1083333333333" customWidth="1"/>
  </cols>
  <sheetData>
    <row r="2" spans="1:10">
      <c r="A2" s="3" t="s">
        <v>0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26</v>
      </c>
    </row>
    <row r="3" spans="1:10">
      <c r="A3" s="3">
        <v>1</v>
      </c>
      <c r="B3" s="3" t="s">
        <v>10</v>
      </c>
      <c r="C3" s="3">
        <v>7000</v>
      </c>
      <c r="D3" s="3" t="s">
        <v>30</v>
      </c>
      <c r="E3" s="3" t="s">
        <v>31</v>
      </c>
      <c r="F3" s="3" t="str">
        <f>IF(AND(C3&lt;10000,D3="Female"),"Increment","")</f>
        <v>Increment</v>
      </c>
      <c r="G3" s="3" t="str">
        <f>IF(AND(C3&lt;10000,D3="Female",E3="Gurugram"),"Increment","")</f>
        <v/>
      </c>
      <c r="H3" s="3" t="str">
        <f>IF(OR(C3&lt;1000,D3="Female"),"Increment","")</f>
        <v>Increment</v>
      </c>
      <c r="I3" s="3" t="str">
        <f>IF(OR(C3&lt;1000,D3="Female",E3="Gurugram"),"Increment","")</f>
        <v>Increment</v>
      </c>
      <c r="J3" s="3" t="str">
        <f>IF(AND(C3&gt;5000,C3&lt;10000,D3="Female"),"Increment","")</f>
        <v>Increment</v>
      </c>
    </row>
    <row r="4" spans="1:10">
      <c r="A4" s="3">
        <v>2</v>
      </c>
      <c r="B4" s="3" t="s">
        <v>11</v>
      </c>
      <c r="C4" s="3">
        <v>12000</v>
      </c>
      <c r="D4" s="3" t="s">
        <v>32</v>
      </c>
      <c r="E4" s="3" t="s">
        <v>33</v>
      </c>
      <c r="F4" s="3" t="str">
        <f t="shared" ref="F4:F12" si="0">IF(AND(C4&lt;10000,D4="Female"),"Increment","")</f>
        <v/>
      </c>
      <c r="G4" s="3" t="str">
        <f t="shared" ref="G4:G12" si="1">IF(AND(C4&lt;10000,D4="Female",E4="Gurugram"),"Increment","")</f>
        <v/>
      </c>
      <c r="H4" s="3" t="str">
        <f t="shared" ref="H4:H12" si="2">IF(OR(C4&lt;1000,D4="Female"),"Increment","")</f>
        <v/>
      </c>
      <c r="I4" s="3" t="str">
        <f t="shared" ref="I4:I12" si="3">IF(OR(C4&lt;1000,D4="Female",E4="Gurugram"),"Increment","")</f>
        <v>Increment</v>
      </c>
      <c r="J4" s="3" t="str">
        <f t="shared" ref="J4:J12" si="4">IF(AND(C4&gt;5000,C4&lt;10000,D4="Female"),"Increment","")</f>
        <v/>
      </c>
    </row>
    <row r="5" spans="1:10">
      <c r="A5" s="3">
        <v>3</v>
      </c>
      <c r="B5" s="3" t="s">
        <v>12</v>
      </c>
      <c r="C5" s="3">
        <v>5000</v>
      </c>
      <c r="D5" s="3" t="s">
        <v>30</v>
      </c>
      <c r="E5" s="3" t="s">
        <v>33</v>
      </c>
      <c r="F5" s="3" t="str">
        <f t="shared" si="0"/>
        <v>Increment</v>
      </c>
      <c r="G5" s="3" t="str">
        <f t="shared" si="1"/>
        <v>Increment</v>
      </c>
      <c r="H5" s="3" t="str">
        <f t="shared" si="2"/>
        <v>Increment</v>
      </c>
      <c r="I5" s="3" t="str">
        <f t="shared" si="3"/>
        <v>Increment</v>
      </c>
      <c r="J5" s="3" t="str">
        <f t="shared" si="4"/>
        <v/>
      </c>
    </row>
    <row r="6" spans="1:10">
      <c r="A6" s="3">
        <v>4</v>
      </c>
      <c r="B6" s="3" t="s">
        <v>13</v>
      </c>
      <c r="C6" s="3">
        <v>68000</v>
      </c>
      <c r="D6" s="3" t="s">
        <v>30</v>
      </c>
      <c r="E6" s="3" t="s">
        <v>33</v>
      </c>
      <c r="F6" s="3" t="str">
        <f t="shared" si="0"/>
        <v/>
      </c>
      <c r="G6" s="3" t="str">
        <f t="shared" si="1"/>
        <v/>
      </c>
      <c r="H6" s="3" t="str">
        <f t="shared" si="2"/>
        <v>Increment</v>
      </c>
      <c r="I6" s="3" t="str">
        <f t="shared" si="3"/>
        <v>Increment</v>
      </c>
      <c r="J6" s="3" t="str">
        <f t="shared" si="4"/>
        <v/>
      </c>
    </row>
    <row r="7" spans="1:10">
      <c r="A7" s="3">
        <v>5</v>
      </c>
      <c r="B7" s="3" t="s">
        <v>14</v>
      </c>
      <c r="C7" s="3">
        <v>15000</v>
      </c>
      <c r="D7" s="3" t="s">
        <v>32</v>
      </c>
      <c r="E7" s="3" t="s">
        <v>31</v>
      </c>
      <c r="F7" s="3" t="str">
        <f t="shared" si="0"/>
        <v/>
      </c>
      <c r="G7" s="3" t="str">
        <f t="shared" si="1"/>
        <v/>
      </c>
      <c r="H7" s="3" t="str">
        <f t="shared" si="2"/>
        <v/>
      </c>
      <c r="I7" s="3" t="str">
        <f t="shared" si="3"/>
        <v/>
      </c>
      <c r="J7" s="3" t="str">
        <f t="shared" si="4"/>
        <v/>
      </c>
    </row>
    <row r="8" spans="1:10">
      <c r="A8" s="3">
        <v>6</v>
      </c>
      <c r="B8" s="3" t="s">
        <v>15</v>
      </c>
      <c r="C8" s="3">
        <v>10000</v>
      </c>
      <c r="D8" s="3" t="s">
        <v>32</v>
      </c>
      <c r="E8" s="3" t="s">
        <v>31</v>
      </c>
      <c r="F8" s="3" t="str">
        <f t="shared" si="0"/>
        <v/>
      </c>
      <c r="G8" s="3" t="str">
        <f t="shared" si="1"/>
        <v/>
      </c>
      <c r="H8" s="3" t="str">
        <f t="shared" si="2"/>
        <v/>
      </c>
      <c r="I8" s="3" t="str">
        <f t="shared" si="3"/>
        <v/>
      </c>
      <c r="J8" s="3" t="str">
        <f t="shared" si="4"/>
        <v/>
      </c>
    </row>
    <row r="9" spans="1:10">
      <c r="A9" s="3">
        <v>7</v>
      </c>
      <c r="B9" s="3" t="s">
        <v>16</v>
      </c>
      <c r="C9" s="3">
        <v>8600</v>
      </c>
      <c r="D9" s="3" t="s">
        <v>30</v>
      </c>
      <c r="E9" s="3" t="s">
        <v>31</v>
      </c>
      <c r="F9" s="3" t="str">
        <f t="shared" si="0"/>
        <v>Increment</v>
      </c>
      <c r="G9" s="3" t="str">
        <f t="shared" si="1"/>
        <v/>
      </c>
      <c r="H9" s="3" t="str">
        <f t="shared" si="2"/>
        <v>Increment</v>
      </c>
      <c r="I9" s="3" t="str">
        <f t="shared" si="3"/>
        <v>Increment</v>
      </c>
      <c r="J9" s="3" t="str">
        <f t="shared" si="4"/>
        <v>Increment</v>
      </c>
    </row>
    <row r="10" spans="1:10">
      <c r="A10" s="3">
        <v>8</v>
      </c>
      <c r="B10" s="3" t="s">
        <v>17</v>
      </c>
      <c r="C10" s="3">
        <v>17000</v>
      </c>
      <c r="D10" s="3" t="s">
        <v>32</v>
      </c>
      <c r="E10" s="3" t="s">
        <v>33</v>
      </c>
      <c r="F10" s="3" t="str">
        <f t="shared" si="0"/>
        <v/>
      </c>
      <c r="G10" s="3" t="str">
        <f t="shared" si="1"/>
        <v/>
      </c>
      <c r="H10" s="3" t="str">
        <f t="shared" si="2"/>
        <v/>
      </c>
      <c r="I10" s="3" t="str">
        <f t="shared" si="3"/>
        <v>Increment</v>
      </c>
      <c r="J10" s="3" t="str">
        <f t="shared" si="4"/>
        <v/>
      </c>
    </row>
    <row r="11" spans="1:10">
      <c r="A11" s="3">
        <v>9</v>
      </c>
      <c r="B11" s="3" t="s">
        <v>13</v>
      </c>
      <c r="C11" s="3">
        <v>20000</v>
      </c>
      <c r="D11" s="3" t="s">
        <v>30</v>
      </c>
      <c r="E11" s="3" t="s">
        <v>33</v>
      </c>
      <c r="F11" s="3" t="str">
        <f t="shared" si="0"/>
        <v/>
      </c>
      <c r="G11" s="3" t="str">
        <f t="shared" si="1"/>
        <v/>
      </c>
      <c r="H11" s="3" t="str">
        <f t="shared" si="2"/>
        <v>Increment</v>
      </c>
      <c r="I11" s="3" t="str">
        <f t="shared" si="3"/>
        <v>Increment</v>
      </c>
      <c r="J11" s="3" t="str">
        <f t="shared" si="4"/>
        <v/>
      </c>
    </row>
    <row r="12" spans="1:10">
      <c r="A12" s="3">
        <v>10</v>
      </c>
      <c r="B12" s="3" t="s">
        <v>18</v>
      </c>
      <c r="C12" s="3">
        <v>9800</v>
      </c>
      <c r="D12" s="3" t="s">
        <v>32</v>
      </c>
      <c r="E12" s="3" t="s">
        <v>31</v>
      </c>
      <c r="F12" s="3" t="str">
        <f t="shared" si="0"/>
        <v/>
      </c>
      <c r="G12" s="3" t="str">
        <f t="shared" si="1"/>
        <v/>
      </c>
      <c r="H12" s="3" t="str">
        <f t="shared" si="2"/>
        <v/>
      </c>
      <c r="I12" s="3" t="str">
        <f t="shared" si="3"/>
        <v/>
      </c>
      <c r="J12" s="3" t="str">
        <f t="shared" si="4"/>
        <v/>
      </c>
    </row>
    <row r="13" spans="1:10">
      <c r="A13" s="3"/>
      <c r="B13" s="3"/>
      <c r="C13" s="3"/>
      <c r="D13" s="3"/>
      <c r="F13" s="3"/>
      <c r="G13" s="3"/>
      <c r="H13" s="3"/>
      <c r="I13" s="3"/>
      <c r="J13" s="3"/>
    </row>
    <row r="14" spans="1:10">
      <c r="A14" s="3"/>
      <c r="B14" s="3"/>
      <c r="C14" s="3"/>
      <c r="D14" s="3"/>
      <c r="F14" s="3"/>
      <c r="G14" s="3"/>
      <c r="H14" s="3"/>
      <c r="I14" s="3"/>
      <c r="J14" s="3"/>
    </row>
    <row r="15" spans="2:2">
      <c r="B15" s="3" t="s">
        <v>34</v>
      </c>
    </row>
    <row r="16" spans="2:2">
      <c r="B16" s="3" t="s">
        <v>35</v>
      </c>
    </row>
    <row r="17" spans="1:1">
      <c r="A17" t="s">
        <v>36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S10"/>
  <sheetViews>
    <sheetView workbookViewId="0">
      <selection activeCell="G19" sqref="G19"/>
    </sheetView>
  </sheetViews>
  <sheetFormatPr defaultColWidth="9" defaultRowHeight="13.8"/>
  <cols>
    <col min="7" max="8" width="8.88333333333333" style="3"/>
    <col min="14" max="14" width="11.775" style="3" customWidth="1"/>
  </cols>
  <sheetData>
    <row r="3" spans="1:14">
      <c r="A3" t="s">
        <v>37</v>
      </c>
      <c r="G3" s="3" t="s">
        <v>38</v>
      </c>
      <c r="N3" s="3" t="s">
        <v>39</v>
      </c>
    </row>
    <row r="4" spans="2:19">
      <c r="B4" t="s">
        <v>40</v>
      </c>
      <c r="C4" t="s">
        <v>41</v>
      </c>
      <c r="D4" t="s">
        <v>42</v>
      </c>
      <c r="G4" s="3" t="s">
        <v>43</v>
      </c>
      <c r="H4" s="3" t="s">
        <v>44</v>
      </c>
      <c r="N4" s="3" t="s">
        <v>45</v>
      </c>
      <c r="O4" s="3">
        <v>2</v>
      </c>
      <c r="P4" s="3">
        <v>3</v>
      </c>
      <c r="Q4" s="3">
        <v>4</v>
      </c>
      <c r="R4" s="3">
        <v>5</v>
      </c>
      <c r="S4" s="3">
        <v>6</v>
      </c>
    </row>
    <row r="5" spans="2:19">
      <c r="B5">
        <v>10</v>
      </c>
      <c r="C5">
        <v>90</v>
      </c>
      <c r="D5">
        <f t="shared" ref="D5:D10" si="0">SUM(B5:C5)</f>
        <v>100</v>
      </c>
      <c r="G5" s="3">
        <v>10</v>
      </c>
      <c r="H5" s="3">
        <v>20</v>
      </c>
      <c r="I5">
        <f>G5*$H$5</f>
        <v>200</v>
      </c>
      <c r="N5" s="3">
        <v>10</v>
      </c>
      <c r="O5">
        <f>O$4*$N5</f>
        <v>20</v>
      </c>
      <c r="P5">
        <f t="shared" ref="P5:S5" si="1">P$4*$N5</f>
        <v>30</v>
      </c>
      <c r="Q5">
        <f t="shared" si="1"/>
        <v>40</v>
      </c>
      <c r="R5">
        <f t="shared" si="1"/>
        <v>50</v>
      </c>
      <c r="S5">
        <f t="shared" si="1"/>
        <v>60</v>
      </c>
    </row>
    <row r="6" spans="2:19">
      <c r="B6">
        <v>20</v>
      </c>
      <c r="C6">
        <v>80</v>
      </c>
      <c r="D6">
        <f t="shared" si="0"/>
        <v>100</v>
      </c>
      <c r="G6" s="3">
        <v>20</v>
      </c>
      <c r="I6">
        <f t="shared" ref="I6:I9" si="2">G6*$H$5</f>
        <v>400</v>
      </c>
      <c r="N6" s="3">
        <v>20</v>
      </c>
      <c r="O6">
        <f t="shared" ref="O6:S10" si="3">O$4*$N6</f>
        <v>40</v>
      </c>
      <c r="P6">
        <f t="shared" si="3"/>
        <v>60</v>
      </c>
      <c r="Q6">
        <f t="shared" si="3"/>
        <v>80</v>
      </c>
      <c r="R6">
        <f t="shared" si="3"/>
        <v>100</v>
      </c>
      <c r="S6">
        <f t="shared" si="3"/>
        <v>120</v>
      </c>
    </row>
    <row r="7" spans="2:19">
      <c r="B7">
        <v>30</v>
      </c>
      <c r="C7">
        <v>70</v>
      </c>
      <c r="D7">
        <f t="shared" si="0"/>
        <v>100</v>
      </c>
      <c r="G7" s="3">
        <v>30</v>
      </c>
      <c r="I7">
        <f t="shared" si="2"/>
        <v>600</v>
      </c>
      <c r="N7" s="3">
        <v>30</v>
      </c>
      <c r="O7">
        <f t="shared" si="3"/>
        <v>60</v>
      </c>
      <c r="P7">
        <f t="shared" si="3"/>
        <v>90</v>
      </c>
      <c r="Q7">
        <f t="shared" si="3"/>
        <v>120</v>
      </c>
      <c r="R7">
        <f t="shared" si="3"/>
        <v>150</v>
      </c>
      <c r="S7">
        <f t="shared" si="3"/>
        <v>180</v>
      </c>
    </row>
    <row r="8" spans="2:19">
      <c r="B8">
        <v>40</v>
      </c>
      <c r="C8">
        <v>60</v>
      </c>
      <c r="D8">
        <f t="shared" si="0"/>
        <v>100</v>
      </c>
      <c r="G8" s="3">
        <v>40</v>
      </c>
      <c r="I8">
        <f t="shared" si="2"/>
        <v>800</v>
      </c>
      <c r="N8" s="3">
        <v>40</v>
      </c>
      <c r="O8">
        <f t="shared" si="3"/>
        <v>80</v>
      </c>
      <c r="P8">
        <f t="shared" si="3"/>
        <v>120</v>
      </c>
      <c r="Q8">
        <f t="shared" si="3"/>
        <v>160</v>
      </c>
      <c r="R8">
        <f t="shared" si="3"/>
        <v>200</v>
      </c>
      <c r="S8">
        <f t="shared" si="3"/>
        <v>240</v>
      </c>
    </row>
    <row r="9" spans="2:19">
      <c r="B9">
        <v>50</v>
      </c>
      <c r="C9">
        <v>50</v>
      </c>
      <c r="D9">
        <f t="shared" si="0"/>
        <v>100</v>
      </c>
      <c r="G9" s="3">
        <v>50</v>
      </c>
      <c r="I9">
        <f t="shared" si="2"/>
        <v>1000</v>
      </c>
      <c r="N9" s="3">
        <v>50</v>
      </c>
      <c r="O9">
        <f t="shared" si="3"/>
        <v>100</v>
      </c>
      <c r="P9">
        <f t="shared" si="3"/>
        <v>150</v>
      </c>
      <c r="Q9">
        <f t="shared" si="3"/>
        <v>200</v>
      </c>
      <c r="R9">
        <f t="shared" si="3"/>
        <v>250</v>
      </c>
      <c r="S9">
        <f t="shared" si="3"/>
        <v>300</v>
      </c>
    </row>
    <row r="10" spans="2:19">
      <c r="B10">
        <v>60</v>
      </c>
      <c r="C10">
        <v>40</v>
      </c>
      <c r="D10">
        <f t="shared" si="0"/>
        <v>100</v>
      </c>
      <c r="N10" s="3">
        <v>60</v>
      </c>
      <c r="O10">
        <f t="shared" si="3"/>
        <v>120</v>
      </c>
      <c r="P10">
        <f t="shared" si="3"/>
        <v>180</v>
      </c>
      <c r="Q10">
        <f t="shared" si="3"/>
        <v>240</v>
      </c>
      <c r="R10">
        <f t="shared" si="3"/>
        <v>300</v>
      </c>
      <c r="S10">
        <f t="shared" si="3"/>
        <v>360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"/>
  <sheetViews>
    <sheetView workbookViewId="0">
      <selection activeCell="N7" sqref="N7:N16"/>
    </sheetView>
  </sheetViews>
  <sheetFormatPr defaultColWidth="9" defaultRowHeight="13.8"/>
  <cols>
    <col min="2" max="2" width="10.6" customWidth="1"/>
    <col min="7" max="7" width="10.6" customWidth="1"/>
  </cols>
  <sheetData>
    <row r="1" ht="24.6" spans="1:16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24.6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24.6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20.4" spans="1:16">
      <c r="A4" s="2" t="s">
        <v>47</v>
      </c>
      <c r="B4" s="2"/>
      <c r="C4" s="2"/>
      <c r="D4" s="2"/>
      <c r="E4" s="2" t="s">
        <v>48</v>
      </c>
      <c r="F4" s="2"/>
      <c r="G4" s="2"/>
      <c r="H4" s="2"/>
      <c r="I4" s="2"/>
      <c r="J4" s="2"/>
      <c r="K4" s="2"/>
      <c r="L4" s="2" t="s">
        <v>49</v>
      </c>
      <c r="M4" s="2"/>
      <c r="N4" s="2"/>
      <c r="O4" s="2"/>
      <c r="P4" s="2"/>
    </row>
    <row r="5" ht="20.4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3" t="s">
        <v>0</v>
      </c>
      <c r="B6" s="3" t="s">
        <v>50</v>
      </c>
      <c r="C6" s="3" t="s">
        <v>51</v>
      </c>
      <c r="D6" s="3" t="s">
        <v>52</v>
      </c>
      <c r="E6" s="3"/>
      <c r="F6" s="3" t="s">
        <v>0</v>
      </c>
      <c r="G6" s="3" t="s">
        <v>50</v>
      </c>
      <c r="H6" s="3" t="s">
        <v>51</v>
      </c>
      <c r="I6" s="3" t="s">
        <v>52</v>
      </c>
      <c r="J6" s="3" t="s">
        <v>53</v>
      </c>
      <c r="K6" s="3"/>
      <c r="L6" s="3" t="s">
        <v>0</v>
      </c>
      <c r="M6" s="3" t="s">
        <v>51</v>
      </c>
      <c r="N6" s="3" t="s">
        <v>52</v>
      </c>
      <c r="O6" s="3" t="s">
        <v>54</v>
      </c>
      <c r="P6" s="3" t="s">
        <v>55</v>
      </c>
    </row>
    <row r="7" spans="1:16">
      <c r="A7" s="3">
        <v>1</v>
      </c>
      <c r="B7" s="4">
        <v>43383</v>
      </c>
      <c r="C7" s="3" t="s">
        <v>56</v>
      </c>
      <c r="D7" s="3">
        <v>10</v>
      </c>
      <c r="E7" s="3"/>
      <c r="F7" s="3">
        <v>1</v>
      </c>
      <c r="G7" s="4">
        <v>43414</v>
      </c>
      <c r="H7" s="3" t="s">
        <v>56</v>
      </c>
      <c r="I7" s="3">
        <v>45</v>
      </c>
      <c r="J7" s="3" t="str">
        <f>IF(I7&gt;D7,"You can not place this order, Your Current Stock is  "&amp;D7,"")</f>
        <v>You can not place this order, Your Current Stock is  10</v>
      </c>
      <c r="K7" s="3"/>
      <c r="L7" s="3">
        <v>1</v>
      </c>
      <c r="M7" s="3" t="s">
        <v>56</v>
      </c>
      <c r="N7" s="3">
        <f>SUMIF($C$7:$C$16,$M7,$D$7:$D$16)-SUMIF($H$7:$H$16,$M7,$I$7:$I$16)</f>
        <v>-15</v>
      </c>
      <c r="O7" s="3">
        <v>10</v>
      </c>
      <c r="P7" s="3" t="str">
        <f>IF(N7&lt;=O7,"Place Order","")</f>
        <v>Place Order</v>
      </c>
    </row>
    <row r="8" spans="1:16">
      <c r="A8" s="3">
        <v>2</v>
      </c>
      <c r="B8" s="4">
        <f>B7+1</f>
        <v>43384</v>
      </c>
      <c r="C8" s="3" t="s">
        <v>57</v>
      </c>
      <c r="D8" s="3">
        <v>15</v>
      </c>
      <c r="E8" s="3"/>
      <c r="F8" s="3">
        <v>2</v>
      </c>
      <c r="G8" s="4">
        <f>G7+1</f>
        <v>43415</v>
      </c>
      <c r="H8" s="3" t="s">
        <v>58</v>
      </c>
      <c r="I8" s="3">
        <v>10</v>
      </c>
      <c r="J8" s="3"/>
      <c r="K8" s="3"/>
      <c r="L8" s="3">
        <v>2</v>
      </c>
      <c r="M8" s="3" t="s">
        <v>57</v>
      </c>
      <c r="N8" s="3">
        <f t="shared" ref="N8:N16" si="0">SUMIF($C$7:$C$16,$M8,$D$7:$D$16)-SUMIF($H$7:$H$16,$M8,$I$7:$I$16)</f>
        <v>5</v>
      </c>
      <c r="O8" s="3">
        <v>10</v>
      </c>
      <c r="P8" s="3" t="str">
        <f t="shared" ref="P8:P16" si="1">IF(N8&lt;=O8,"Place Order","")</f>
        <v>Place Order</v>
      </c>
    </row>
    <row r="9" spans="1:16">
      <c r="A9" s="3">
        <v>3</v>
      </c>
      <c r="B9" s="4">
        <f t="shared" ref="B9:B16" si="2">B8+1</f>
        <v>43385</v>
      </c>
      <c r="C9" s="3" t="s">
        <v>56</v>
      </c>
      <c r="D9" s="3">
        <v>10</v>
      </c>
      <c r="E9" s="3"/>
      <c r="F9" s="3">
        <v>3</v>
      </c>
      <c r="G9" s="4">
        <f t="shared" ref="G9:G16" si="3">G8+1</f>
        <v>43416</v>
      </c>
      <c r="H9" s="3" t="s">
        <v>57</v>
      </c>
      <c r="I9" s="3">
        <v>10</v>
      </c>
      <c r="J9" s="3"/>
      <c r="K9" s="3"/>
      <c r="L9" s="3">
        <v>3</v>
      </c>
      <c r="M9" s="3" t="s">
        <v>58</v>
      </c>
      <c r="N9" s="3">
        <f t="shared" si="0"/>
        <v>20</v>
      </c>
      <c r="O9" s="3">
        <v>10</v>
      </c>
      <c r="P9" s="3" t="str">
        <f t="shared" si="1"/>
        <v/>
      </c>
    </row>
    <row r="10" spans="1:16">
      <c r="A10" s="3">
        <v>4</v>
      </c>
      <c r="B10" s="4">
        <f t="shared" si="2"/>
        <v>43386</v>
      </c>
      <c r="C10" s="3" t="s">
        <v>58</v>
      </c>
      <c r="D10" s="3">
        <v>30</v>
      </c>
      <c r="E10" s="3"/>
      <c r="F10" s="3">
        <v>4</v>
      </c>
      <c r="G10" s="4">
        <f t="shared" si="3"/>
        <v>43417</v>
      </c>
      <c r="H10" s="3" t="s">
        <v>59</v>
      </c>
      <c r="I10" s="3">
        <v>5</v>
      </c>
      <c r="J10" s="3"/>
      <c r="K10" s="3"/>
      <c r="L10" s="3">
        <v>4</v>
      </c>
      <c r="M10" s="3" t="s">
        <v>60</v>
      </c>
      <c r="N10" s="3">
        <f t="shared" si="0"/>
        <v>-10</v>
      </c>
      <c r="O10" s="3">
        <v>10</v>
      </c>
      <c r="P10" s="3" t="str">
        <f t="shared" si="1"/>
        <v>Place Order</v>
      </c>
    </row>
    <row r="11" spans="1:16">
      <c r="A11" s="3">
        <v>5</v>
      </c>
      <c r="B11" s="4">
        <f t="shared" si="2"/>
        <v>43387</v>
      </c>
      <c r="C11" s="3" t="s">
        <v>56</v>
      </c>
      <c r="D11" s="3">
        <v>10</v>
      </c>
      <c r="E11" s="3"/>
      <c r="F11" s="3">
        <v>5</v>
      </c>
      <c r="G11" s="4">
        <f t="shared" si="3"/>
        <v>43418</v>
      </c>
      <c r="H11" s="3" t="s">
        <v>60</v>
      </c>
      <c r="I11" s="3">
        <v>60</v>
      </c>
      <c r="J11" s="3"/>
      <c r="K11" s="3"/>
      <c r="L11" s="3">
        <v>5</v>
      </c>
      <c r="M11" s="3" t="s">
        <v>61</v>
      </c>
      <c r="N11" s="3">
        <f t="shared" si="0"/>
        <v>0</v>
      </c>
      <c r="O11" s="3">
        <v>10</v>
      </c>
      <c r="P11" s="3" t="str">
        <f t="shared" si="1"/>
        <v>Place Order</v>
      </c>
    </row>
    <row r="12" spans="1:16">
      <c r="A12" s="3">
        <v>6</v>
      </c>
      <c r="B12" s="4">
        <f t="shared" si="2"/>
        <v>43388</v>
      </c>
      <c r="C12" s="3" t="s">
        <v>59</v>
      </c>
      <c r="D12" s="3">
        <v>10</v>
      </c>
      <c r="E12" s="3"/>
      <c r="F12" s="3">
        <v>6</v>
      </c>
      <c r="G12" s="4">
        <f t="shared" si="3"/>
        <v>43419</v>
      </c>
      <c r="H12" s="3"/>
      <c r="I12" s="3"/>
      <c r="J12" s="3"/>
      <c r="K12" s="3"/>
      <c r="L12" s="3">
        <v>6</v>
      </c>
      <c r="M12" s="3" t="s">
        <v>62</v>
      </c>
      <c r="N12" s="3">
        <f t="shared" si="0"/>
        <v>0</v>
      </c>
      <c r="O12" s="3">
        <v>10</v>
      </c>
      <c r="P12" s="3" t="str">
        <f t="shared" si="1"/>
        <v>Place Order</v>
      </c>
    </row>
    <row r="13" spans="1:16">
      <c r="A13" s="3">
        <v>7</v>
      </c>
      <c r="B13" s="4">
        <f t="shared" si="2"/>
        <v>43389</v>
      </c>
      <c r="C13" s="3" t="s">
        <v>60</v>
      </c>
      <c r="D13" s="3">
        <v>50</v>
      </c>
      <c r="E13" s="3"/>
      <c r="F13" s="3">
        <v>7</v>
      </c>
      <c r="G13" s="4">
        <f t="shared" si="3"/>
        <v>43420</v>
      </c>
      <c r="H13" s="3"/>
      <c r="I13" s="3"/>
      <c r="J13" s="3"/>
      <c r="K13" s="3"/>
      <c r="L13" s="3">
        <v>7</v>
      </c>
      <c r="M13" s="3" t="s">
        <v>59</v>
      </c>
      <c r="N13" s="3">
        <f t="shared" si="0"/>
        <v>5</v>
      </c>
      <c r="O13" s="3">
        <v>10</v>
      </c>
      <c r="P13" s="3" t="str">
        <f t="shared" si="1"/>
        <v>Place Order</v>
      </c>
    </row>
    <row r="14" spans="1:16">
      <c r="A14" s="3">
        <v>8</v>
      </c>
      <c r="B14" s="4">
        <f t="shared" si="2"/>
        <v>43390</v>
      </c>
      <c r="C14" s="3"/>
      <c r="D14" s="3"/>
      <c r="E14" s="3"/>
      <c r="F14" s="3">
        <v>8</v>
      </c>
      <c r="G14" s="4">
        <f t="shared" si="3"/>
        <v>43421</v>
      </c>
      <c r="H14" s="3"/>
      <c r="I14" s="3"/>
      <c r="J14" s="3"/>
      <c r="K14" s="3"/>
      <c r="L14" s="3">
        <v>8</v>
      </c>
      <c r="M14" s="3" t="s">
        <v>63</v>
      </c>
      <c r="N14" s="3">
        <f t="shared" si="0"/>
        <v>0</v>
      </c>
      <c r="O14" s="3">
        <v>10</v>
      </c>
      <c r="P14" s="3" t="str">
        <f t="shared" si="1"/>
        <v>Place Order</v>
      </c>
    </row>
    <row r="15" spans="1:16">
      <c r="A15" s="3">
        <v>9</v>
      </c>
      <c r="B15" s="4">
        <f t="shared" si="2"/>
        <v>43391</v>
      </c>
      <c r="C15" s="3"/>
      <c r="D15" s="3"/>
      <c r="E15" s="3"/>
      <c r="F15" s="3">
        <v>9</v>
      </c>
      <c r="G15" s="4">
        <f t="shared" si="3"/>
        <v>43422</v>
      </c>
      <c r="H15" s="3"/>
      <c r="I15" s="3"/>
      <c r="J15" s="3"/>
      <c r="K15" s="3"/>
      <c r="L15" s="3">
        <v>9</v>
      </c>
      <c r="M15" s="3" t="s">
        <v>64</v>
      </c>
      <c r="N15" s="3">
        <f t="shared" si="0"/>
        <v>0</v>
      </c>
      <c r="O15" s="3">
        <v>10</v>
      </c>
      <c r="P15" s="3" t="str">
        <f t="shared" si="1"/>
        <v>Place Order</v>
      </c>
    </row>
    <row r="16" spans="1:16">
      <c r="A16" s="3">
        <v>10</v>
      </c>
      <c r="B16" s="4">
        <f t="shared" si="2"/>
        <v>43392</v>
      </c>
      <c r="C16" s="3"/>
      <c r="D16" s="3"/>
      <c r="E16" s="3"/>
      <c r="F16" s="3">
        <v>10</v>
      </c>
      <c r="G16" s="4">
        <f t="shared" si="3"/>
        <v>43423</v>
      </c>
      <c r="H16" s="3"/>
      <c r="I16" s="3"/>
      <c r="J16" s="3"/>
      <c r="K16" s="3"/>
      <c r="L16" s="3">
        <v>10</v>
      </c>
      <c r="M16" s="3" t="s">
        <v>65</v>
      </c>
      <c r="N16" s="3">
        <f t="shared" si="0"/>
        <v>0</v>
      </c>
      <c r="O16" s="3">
        <v>10</v>
      </c>
      <c r="P16" s="3" t="str">
        <f t="shared" si="1"/>
        <v>Place Order</v>
      </c>
    </row>
    <row r="17" spans="1:1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Ekaksh Mehta</dc:creator>
  <cp:lastModifiedBy>sachi</cp:lastModifiedBy>
  <dcterms:created xsi:type="dcterms:W3CDTF">2024-06-04T11:15:00Z</dcterms:created>
  <dcterms:modified xsi:type="dcterms:W3CDTF">2024-08-07T10:39:03Z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7259609133B846F08D6CA578F8BB3E5E_12</vt:lpwstr>
  </property>
  <property fmtid="{D5CDD505-2E9C-101B-9397-08002B2CF9AE}" pid="3" name="KSOProductBuildVer">
    <vt:lpwstr>1033-12.2.0.17545</vt:lpwstr>
  </property>
</Properties>
</file>