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firstSheet="1" activeTab="10"/>
  </bookViews>
  <sheets>
    <sheet name="Sheet1" sheetId="1" r:id="rId1"/>
    <sheet name="Sheet2" sheetId="2" r:id="rId2"/>
    <sheet name="Sheet3" sheetId="3" r:id="rId3"/>
    <sheet name="Data" sheetId="4" r:id="rId4"/>
    <sheet name="Output" sheetId="5" r:id="rId5"/>
    <sheet name="Report Card Database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Form">Sheet3!$A$4:$F$8</definedName>
    <definedName name="Product1">Sheet11!$A$6:$C$10</definedName>
    <definedName name="Product2">Sheet11!$G$6:$I$10</definedName>
    <definedName name="Product3">Sheet11!$M$6:$O$10</definedName>
    <definedName name="Report">'Report Card Database'!$B$5:$K$14</definedName>
    <definedName name="Sales">Data!$B$2:$AF$31</definedName>
    <definedName name="Sales1">Data!$A$2:$AF$31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<sst xmlns="http://schemas.openxmlformats.org/spreadsheetml/2006/main" count="277" uniqueCount="107">
  <si>
    <t xml:space="preserve">Roll No </t>
  </si>
  <si>
    <t>Name</t>
  </si>
  <si>
    <t xml:space="preserve">Physics </t>
  </si>
  <si>
    <t>Chemistry</t>
  </si>
  <si>
    <t>Elective</t>
  </si>
  <si>
    <t>Total</t>
  </si>
  <si>
    <t>VLOOKUP FUNCTION</t>
  </si>
  <si>
    <t>Annu</t>
  </si>
  <si>
    <t>Seema</t>
  </si>
  <si>
    <t>Jatin</t>
  </si>
  <si>
    <t>Deepak</t>
  </si>
  <si>
    <t>Leena</t>
  </si>
  <si>
    <t>"= Coloumn Function to will Return  of number of coloumn"</t>
  </si>
  <si>
    <t>VLOOK UP With Column Function</t>
  </si>
  <si>
    <t>"= Row function will return the number of row</t>
  </si>
  <si>
    <t>Freeze with the Formula's Define Name Function in VlookUp</t>
  </si>
  <si>
    <t>Aarav</t>
  </si>
  <si>
    <t>Advait</t>
  </si>
  <si>
    <t>Akash</t>
  </si>
  <si>
    <t>Arjun</t>
  </si>
  <si>
    <t>Devansh</t>
  </si>
  <si>
    <t>Gaurav</t>
  </si>
  <si>
    <t>Harsh</t>
  </si>
  <si>
    <t>Ishaan</t>
  </si>
  <si>
    <t>Karthik</t>
  </si>
  <si>
    <t>Manav</t>
  </si>
  <si>
    <t>Neeraj</t>
  </si>
  <si>
    <t>Pranav</t>
  </si>
  <si>
    <t>Raghav</t>
  </si>
  <si>
    <t>Sahil</t>
  </si>
  <si>
    <t>Vikram</t>
  </si>
  <si>
    <t>Aditi</t>
  </si>
  <si>
    <t>Ananya</t>
  </si>
  <si>
    <t>Bhavana</t>
  </si>
  <si>
    <t>Divya</t>
  </si>
  <si>
    <t>Esha</t>
  </si>
  <si>
    <t>Gayatri</t>
  </si>
  <si>
    <t>Ishita</t>
  </si>
  <si>
    <t>Kavya</t>
  </si>
  <si>
    <t>Meera</t>
  </si>
  <si>
    <t>Naina</t>
  </si>
  <si>
    <t>Priya</t>
  </si>
  <si>
    <t>Riya</t>
  </si>
  <si>
    <t>Shruti</t>
  </si>
  <si>
    <t>Tanvi</t>
  </si>
  <si>
    <t>Vaishnavi</t>
  </si>
  <si>
    <t>Report Card Database</t>
  </si>
  <si>
    <t>S.No</t>
  </si>
  <si>
    <t>Roll No</t>
  </si>
  <si>
    <t>Student's Name</t>
  </si>
  <si>
    <t>Father's Name</t>
  </si>
  <si>
    <t>DOB</t>
  </si>
  <si>
    <t>Class</t>
  </si>
  <si>
    <t>English</t>
  </si>
  <si>
    <t>Hindi</t>
  </si>
  <si>
    <t>Maths</t>
  </si>
  <si>
    <t>Science</t>
  </si>
  <si>
    <t>SST</t>
  </si>
  <si>
    <t>10th</t>
  </si>
  <si>
    <t>Raam</t>
  </si>
  <si>
    <t>Jamal</t>
  </si>
  <si>
    <t>REPORT CARD</t>
  </si>
  <si>
    <t>Roll Number</t>
  </si>
  <si>
    <t>Student Name</t>
  </si>
  <si>
    <t>Subjects</t>
  </si>
  <si>
    <t>Total Marks</t>
  </si>
  <si>
    <t>Passing Marks</t>
  </si>
  <si>
    <t>Obtained Marks</t>
  </si>
  <si>
    <t>Percentage</t>
  </si>
  <si>
    <t>Result</t>
  </si>
  <si>
    <t>Grade</t>
  </si>
  <si>
    <t>Vlookup using TRIM Function</t>
  </si>
  <si>
    <t xml:space="preserve">    Jatin    </t>
  </si>
  <si>
    <t>NESTED VLOOKUP</t>
  </si>
  <si>
    <t>ID</t>
  </si>
  <si>
    <t>Salary</t>
  </si>
  <si>
    <t>Loc</t>
  </si>
  <si>
    <t>Gurugram</t>
  </si>
  <si>
    <t>Delhi</t>
  </si>
  <si>
    <t>Gupta</t>
  </si>
  <si>
    <t>Co' Name</t>
  </si>
  <si>
    <t>Address</t>
  </si>
  <si>
    <t>NMDC Pvt Ltd</t>
  </si>
  <si>
    <t>NTPC Ltd</t>
  </si>
  <si>
    <t>Company ID Contain</t>
  </si>
  <si>
    <t xml:space="preserve">ABC </t>
  </si>
  <si>
    <t xml:space="preserve">NTPC </t>
  </si>
  <si>
    <t>Xyz</t>
  </si>
  <si>
    <t>Vlook up from 2 Table</t>
  </si>
  <si>
    <t>Bill No</t>
  </si>
  <si>
    <t>Product</t>
  </si>
  <si>
    <t>Sales</t>
  </si>
  <si>
    <t>CPU</t>
  </si>
  <si>
    <t>laptop</t>
  </si>
  <si>
    <t>Buttons</t>
  </si>
  <si>
    <t>Mouse</t>
  </si>
  <si>
    <t>Lightpen</t>
  </si>
  <si>
    <t>Scanner</t>
  </si>
  <si>
    <t>Keyboard</t>
  </si>
  <si>
    <t>Pandrive</t>
  </si>
  <si>
    <t>Printer</t>
  </si>
  <si>
    <t>MotherBoard</t>
  </si>
  <si>
    <t>CD</t>
  </si>
  <si>
    <t>Colour Printer</t>
  </si>
  <si>
    <t>Screen</t>
  </si>
  <si>
    <t>DVD</t>
  </si>
  <si>
    <t>TouchScreen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</si>
</sst>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Aptos Narrow"/>
      <charset val="134"/>
      <scheme val="minor"/>
    </font>
    <font>
      <b/>
      <sz val="20"/>
      <color theme="1"/>
      <name val="Aptos Narrow"/>
      <charset val="134"/>
      <scheme val="minor"/>
    </font>
    <font>
      <sz val="26"/>
      <color theme="1"/>
      <name val="Aptos Narrow"/>
      <charset val="134"/>
      <scheme val="minor"/>
    </font>
    <font>
      <sz val="28"/>
      <color theme="1"/>
      <name val="Aptos Narrow"/>
      <charset val="134"/>
      <scheme val="minor"/>
    </font>
    <font>
      <sz val="22"/>
      <color theme="1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16" fontId="0" fillId="0" borderId="0" xfId="0" applyNumberFormat="1"/>
    <xf numFmtId="0" fontId="5" fillId="2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A1" sqref="A1:F6"/>
    </sheetView>
  </sheetViews>
  <sheetFormatPr defaultColWidth="9" defaultRowHeight="14.4"/>
  <cols>
    <col min="11" max="11" width="11.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>
      <c r="A2">
        <v>1</v>
      </c>
      <c r="B2" t="s">
        <v>7</v>
      </c>
      <c r="C2">
        <v>56</v>
      </c>
      <c r="D2">
        <v>80</v>
      </c>
      <c r="E2">
        <v>76</v>
      </c>
      <c r="F2">
        <f>SUM(C2:E2)</f>
        <v>212</v>
      </c>
      <c r="G2" s="5"/>
      <c r="H2" s="5"/>
      <c r="J2">
        <v>5</v>
      </c>
      <c r="K2" t="str">
        <f>VLOOKUP($J2,$A$2:$F$6,2,FALSE)</f>
        <v>Leena</v>
      </c>
      <c r="L2">
        <f>VLOOKUP($J2,$A$2:$F$6,3,FALSE)</f>
        <v>15</v>
      </c>
      <c r="M2">
        <f>VLOOKUP($J2,$A$2:$F$6,4,FALSE)</f>
        <v>35</v>
      </c>
      <c r="N2">
        <f>VLOOKUP($J2,$A$2:$F$6,5,FALSE)</f>
        <v>38</v>
      </c>
      <c r="O2">
        <f>VLOOKUP($J2,$A$2:$F$6,6,FALSE)</f>
        <v>88</v>
      </c>
    </row>
    <row r="3" spans="1:15">
      <c r="A3">
        <v>2</v>
      </c>
      <c r="B3" t="s">
        <v>8</v>
      </c>
      <c r="C3">
        <v>86</v>
      </c>
      <c r="D3">
        <v>76</v>
      </c>
      <c r="E3">
        <v>46</v>
      </c>
      <c r="F3">
        <f>SUM(C3:E3)</f>
        <v>208</v>
      </c>
      <c r="J3">
        <v>3</v>
      </c>
      <c r="K3" t="str">
        <f t="shared" ref="K3:K5" si="0">VLOOKUP($J3,$A$2:$F$6,2,FALSE)</f>
        <v>Jatin</v>
      </c>
      <c r="L3">
        <f>VLOOKUP($J3,$A$2:$F$6,3,FALSE)</f>
        <v>98</v>
      </c>
      <c r="M3">
        <f t="shared" ref="M3:M5" si="1">VLOOKUP($J3,$A$2:$F$6,4,FALSE)</f>
        <v>45</v>
      </c>
      <c r="N3">
        <f t="shared" ref="N3:N5" si="2">VLOOKUP($J3,$A$2:$F$6,5,FALSE)</f>
        <v>75</v>
      </c>
      <c r="O3">
        <f t="shared" ref="O3:O5" si="3">VLOOKUP($J3,$A$2:$F$6,6,FALSE)</f>
        <v>218</v>
      </c>
    </row>
    <row r="4" spans="1:15">
      <c r="A4">
        <v>3</v>
      </c>
      <c r="B4" t="s">
        <v>9</v>
      </c>
      <c r="C4">
        <v>98</v>
      </c>
      <c r="D4">
        <v>45</v>
      </c>
      <c r="E4">
        <v>75</v>
      </c>
      <c r="F4">
        <f>SUM(C4:E4)</f>
        <v>218</v>
      </c>
      <c r="J4">
        <v>2</v>
      </c>
      <c r="K4" t="str">
        <f t="shared" si="0"/>
        <v>Seema</v>
      </c>
      <c r="L4">
        <f>VLOOKUP($J4,$A$2:$F$6,3,FALSE)</f>
        <v>86</v>
      </c>
      <c r="M4">
        <f t="shared" si="1"/>
        <v>76</v>
      </c>
      <c r="N4">
        <f t="shared" si="2"/>
        <v>46</v>
      </c>
      <c r="O4">
        <f t="shared" si="3"/>
        <v>208</v>
      </c>
    </row>
    <row r="5" spans="1:15">
      <c r="A5">
        <v>4</v>
      </c>
      <c r="B5" t="s">
        <v>10</v>
      </c>
      <c r="C5">
        <v>75</v>
      </c>
      <c r="D5">
        <v>90</v>
      </c>
      <c r="E5">
        <v>95</v>
      </c>
      <c r="F5">
        <f>SUM(C5:E5)</f>
        <v>260</v>
      </c>
      <c r="J5">
        <v>1</v>
      </c>
      <c r="K5" t="str">
        <f t="shared" si="0"/>
        <v>Annu</v>
      </c>
      <c r="L5">
        <f>VLOOKUP($J5,$A$2:$F$6,3,FALSE)</f>
        <v>56</v>
      </c>
      <c r="M5">
        <f t="shared" si="1"/>
        <v>80</v>
      </c>
      <c r="N5">
        <f t="shared" si="2"/>
        <v>76</v>
      </c>
      <c r="O5">
        <f t="shared" si="3"/>
        <v>212</v>
      </c>
    </row>
    <row r="6" spans="1:6">
      <c r="A6">
        <v>5</v>
      </c>
      <c r="B6" t="s">
        <v>11</v>
      </c>
      <c r="C6">
        <v>15</v>
      </c>
      <c r="D6">
        <v>35</v>
      </c>
      <c r="E6">
        <v>38</v>
      </c>
      <c r="F6">
        <f>SUM(C6:E6)</f>
        <v>88</v>
      </c>
    </row>
    <row r="7" spans="8:9">
      <c r="H7">
        <f>COLUMN()</f>
        <v>8</v>
      </c>
      <c r="I7" t="s">
        <v>12</v>
      </c>
    </row>
    <row r="8" spans="2:9">
      <c r="B8" s="5" t="s">
        <v>13</v>
      </c>
      <c r="C8" s="5"/>
      <c r="D8" s="5"/>
      <c r="E8" s="5"/>
      <c r="F8" s="5"/>
      <c r="H8">
        <f>ROW()</f>
        <v>8</v>
      </c>
      <c r="I8" t="s">
        <v>14</v>
      </c>
    </row>
    <row r="9" spans="2:6">
      <c r="B9" s="5"/>
      <c r="C9" s="5"/>
      <c r="D9" s="5"/>
      <c r="E9" s="5"/>
      <c r="F9" s="5"/>
    </row>
    <row r="11" spans="2:14">
      <c r="B11" t="s">
        <v>1</v>
      </c>
      <c r="C11" t="s">
        <v>2</v>
      </c>
      <c r="D11" t="s">
        <v>3</v>
      </c>
      <c r="E11" t="s">
        <v>4</v>
      </c>
      <c r="F11" t="s">
        <v>5</v>
      </c>
      <c r="I11" s="4" t="s">
        <v>0</v>
      </c>
      <c r="J11" s="4" t="s">
        <v>1</v>
      </c>
      <c r="K11" s="4" t="s">
        <v>2</v>
      </c>
      <c r="L11" s="4" t="s">
        <v>3</v>
      </c>
      <c r="M11" s="4" t="s">
        <v>4</v>
      </c>
      <c r="N11" s="4" t="s">
        <v>5</v>
      </c>
    </row>
    <row r="12" spans="2:14">
      <c r="B12" t="s">
        <v>10</v>
      </c>
      <c r="C12">
        <f>VLOOKUP($B$12,$B$2:$F$6,2,0)</f>
        <v>75</v>
      </c>
      <c r="D12">
        <f>VLOOKUP($B$12,$B$2:$F$6,3,0)</f>
        <v>90</v>
      </c>
      <c r="E12">
        <f>VLOOKUP($B$12,$B$2:$F$6,4,0)</f>
        <v>95</v>
      </c>
      <c r="F12">
        <f>VLOOKUP($B$12,$B$2:$F$6,5,0)</f>
        <v>260</v>
      </c>
      <c r="I12" s="4">
        <v>5</v>
      </c>
      <c r="J12" s="4" t="str">
        <f>VLOOKUP($I12,$A$2:$F$6,COLUMN()-8,0)</f>
        <v>Leena</v>
      </c>
      <c r="K12" s="4">
        <f t="shared" ref="K12:N14" si="4">VLOOKUP($I12,$A$2:$F$6,COLUMN()-8,0)</f>
        <v>15</v>
      </c>
      <c r="L12" s="4">
        <f t="shared" si="4"/>
        <v>35</v>
      </c>
      <c r="M12" s="4">
        <f t="shared" si="4"/>
        <v>38</v>
      </c>
      <c r="N12" s="4">
        <f t="shared" si="4"/>
        <v>88</v>
      </c>
    </row>
    <row r="13" spans="2:14">
      <c r="B13" t="s">
        <v>8</v>
      </c>
      <c r="C13">
        <f>VLOOKUP($B$13,$B$2:$F$6,2,0)</f>
        <v>86</v>
      </c>
      <c r="D13">
        <f>VLOOKUP($B$13,$B$2:$F$6,3,0)</f>
        <v>76</v>
      </c>
      <c r="E13">
        <f>VLOOKUP($B$13,$B$2:$F$6,4,0)</f>
        <v>46</v>
      </c>
      <c r="F13">
        <f>VLOOKUP($B$13,$B$2:$F$6,5,0)</f>
        <v>208</v>
      </c>
      <c r="I13" s="4">
        <v>3</v>
      </c>
      <c r="J13" s="4" t="str">
        <f t="shared" ref="J13:J14" si="5">VLOOKUP($I13,$A$2:$F$6,COLUMN()-8,0)</f>
        <v>Jatin</v>
      </c>
      <c r="K13" s="4">
        <f t="shared" si="4"/>
        <v>98</v>
      </c>
      <c r="L13" s="4">
        <f t="shared" si="4"/>
        <v>45</v>
      </c>
      <c r="M13" s="4">
        <f t="shared" si="4"/>
        <v>75</v>
      </c>
      <c r="N13" s="4">
        <f t="shared" si="4"/>
        <v>218</v>
      </c>
    </row>
    <row r="14" spans="9:14">
      <c r="I14" s="4">
        <v>1</v>
      </c>
      <c r="J14" s="4" t="str">
        <f t="shared" si="5"/>
        <v>Annu</v>
      </c>
      <c r="K14" s="4">
        <f t="shared" si="4"/>
        <v>56</v>
      </c>
      <c r="L14" s="4">
        <f t="shared" si="4"/>
        <v>80</v>
      </c>
      <c r="M14" s="4">
        <f t="shared" si="4"/>
        <v>76</v>
      </c>
      <c r="N14" s="4">
        <f t="shared" si="4"/>
        <v>212</v>
      </c>
    </row>
    <row r="18" spans="17:22">
      <c r="Q18" t="s">
        <v>0</v>
      </c>
      <c r="R18" t="s">
        <v>1</v>
      </c>
      <c r="S18" t="s">
        <v>2</v>
      </c>
      <c r="T18" t="s">
        <v>3</v>
      </c>
      <c r="U18" t="s">
        <v>4</v>
      </c>
      <c r="V18" t="s">
        <v>5</v>
      </c>
    </row>
    <row r="19" spans="17:22">
      <c r="Q19">
        <v>1</v>
      </c>
      <c r="R19" t="s">
        <v>7</v>
      </c>
      <c r="S19">
        <v>56</v>
      </c>
      <c r="T19">
        <v>80</v>
      </c>
      <c r="U19">
        <v>76</v>
      </c>
      <c r="V19">
        <f>SUM(S19:U19)</f>
        <v>212</v>
      </c>
    </row>
    <row r="20" spans="17:22">
      <c r="Q20">
        <v>2</v>
      </c>
      <c r="R20" t="s">
        <v>8</v>
      </c>
      <c r="S20">
        <v>86</v>
      </c>
      <c r="T20">
        <v>76</v>
      </c>
      <c r="U20">
        <v>46</v>
      </c>
      <c r="V20">
        <f>SUM(S20:U20)</f>
        <v>208</v>
      </c>
    </row>
    <row r="21" spans="17:22">
      <c r="Q21">
        <v>3</v>
      </c>
      <c r="R21" t="s">
        <v>9</v>
      </c>
      <c r="S21">
        <v>98</v>
      </c>
      <c r="T21">
        <v>45</v>
      </c>
      <c r="U21">
        <v>75</v>
      </c>
      <c r="V21">
        <f>SUM(S21:U21)</f>
        <v>218</v>
      </c>
    </row>
    <row r="22" spans="17:22">
      <c r="Q22">
        <v>4</v>
      </c>
      <c r="R22" t="s">
        <v>10</v>
      </c>
      <c r="S22">
        <v>75</v>
      </c>
      <c r="T22">
        <v>90</v>
      </c>
      <c r="U22">
        <v>95</v>
      </c>
      <c r="V22">
        <f>SUM(S22:U22)</f>
        <v>260</v>
      </c>
    </row>
    <row r="23" spans="17:22">
      <c r="Q23">
        <v>5</v>
      </c>
      <c r="R23" t="s">
        <v>11</v>
      </c>
      <c r="S23">
        <v>15</v>
      </c>
      <c r="T23">
        <v>35</v>
      </c>
      <c r="U23">
        <v>38</v>
      </c>
      <c r="V23">
        <f>SUM(S23:U23)</f>
        <v>88</v>
      </c>
    </row>
  </sheetData>
  <mergeCells count="2">
    <mergeCell ref="B8:F9"/>
    <mergeCell ref="G1:H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G18" sqref="G18"/>
    </sheetView>
  </sheetViews>
  <sheetFormatPr defaultColWidth="9" defaultRowHeight="14.4" outlineLevelCol="1"/>
  <cols>
    <col min="1" max="1" width="16.4444444444444" customWidth="1"/>
  </cols>
  <sheetData>
    <row r="3" spans="1:2">
      <c r="A3" t="s">
        <v>80</v>
      </c>
      <c r="B3" t="s">
        <v>81</v>
      </c>
    </row>
    <row r="4" spans="1:2">
      <c r="A4" t="s">
        <v>82</v>
      </c>
      <c r="B4" t="s">
        <v>77</v>
      </c>
    </row>
    <row r="5" spans="1:2">
      <c r="A5" t="s">
        <v>83</v>
      </c>
      <c r="B5" t="s">
        <v>78</v>
      </c>
    </row>
    <row r="11" spans="1:2">
      <c r="A11" t="s">
        <v>84</v>
      </c>
      <c r="B11" t="s">
        <v>81</v>
      </c>
    </row>
    <row r="12" spans="1:2">
      <c r="A12" t="s">
        <v>85</v>
      </c>
      <c r="B12" t="str">
        <f>IFERROR(VLOOKUP($A12&amp;"*",$A$4:$B$5,2,0),"Not Found")</f>
        <v>Not Found</v>
      </c>
    </row>
    <row r="13" spans="1:2">
      <c r="A13" t="s">
        <v>86</v>
      </c>
      <c r="B13" t="str">
        <f t="shared" ref="B13:B14" si="0">IFERROR(VLOOKUP($A13&amp;"*",$A$4:$B$5,2,0),"Not Found")</f>
        <v>Delhi</v>
      </c>
    </row>
    <row r="14" spans="1:2">
      <c r="A14" t="s">
        <v>87</v>
      </c>
      <c r="B14" t="str">
        <f t="shared" si="0"/>
        <v>Not Found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D11" sqref="D11"/>
    </sheetView>
  </sheetViews>
  <sheetFormatPr defaultColWidth="9" defaultRowHeight="14.4"/>
  <cols>
    <col min="1" max="1" width="14" customWidth="1"/>
    <col min="2" max="2" width="17.3333333333333" customWidth="1"/>
    <col min="6" max="6" width="12.6666666666667" customWidth="1"/>
    <col min="7" max="7" width="14.5555555555556" customWidth="1"/>
    <col min="8" max="8" width="12.1111111111111" customWidth="1"/>
    <col min="14" max="14" width="19.4444444444444" customWidth="1"/>
  </cols>
  <sheetData>
    <row r="1" spans="1:7">
      <c r="A1" s="1" t="s">
        <v>88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5" spans="1:15">
      <c r="A5" t="s">
        <v>89</v>
      </c>
      <c r="B5" t="s">
        <v>90</v>
      </c>
      <c r="C5" t="s">
        <v>91</v>
      </c>
      <c r="G5" t="s">
        <v>89</v>
      </c>
      <c r="H5" t="s">
        <v>90</v>
      </c>
      <c r="I5" t="s">
        <v>91</v>
      </c>
      <c r="M5" t="s">
        <v>89</v>
      </c>
      <c r="N5" t="s">
        <v>90</v>
      </c>
      <c r="O5" t="s">
        <v>91</v>
      </c>
    </row>
    <row r="6" spans="1:15">
      <c r="A6">
        <v>1</v>
      </c>
      <c r="B6" t="s">
        <v>92</v>
      </c>
      <c r="C6">
        <v>200</v>
      </c>
      <c r="G6">
        <v>6</v>
      </c>
      <c r="H6" t="s">
        <v>93</v>
      </c>
      <c r="I6">
        <v>600</v>
      </c>
      <c r="M6">
        <v>11</v>
      </c>
      <c r="N6" t="s">
        <v>94</v>
      </c>
      <c r="O6">
        <v>1100</v>
      </c>
    </row>
    <row r="7" spans="1:15">
      <c r="A7">
        <v>2</v>
      </c>
      <c r="B7" t="s">
        <v>95</v>
      </c>
      <c r="C7">
        <v>300</v>
      </c>
      <c r="G7">
        <v>7</v>
      </c>
      <c r="H7" t="s">
        <v>96</v>
      </c>
      <c r="I7">
        <v>700</v>
      </c>
      <c r="M7">
        <v>12</v>
      </c>
      <c r="N7" t="s">
        <v>97</v>
      </c>
      <c r="O7">
        <v>1200</v>
      </c>
    </row>
    <row r="8" spans="1:15">
      <c r="A8">
        <v>3</v>
      </c>
      <c r="B8" t="s">
        <v>98</v>
      </c>
      <c r="C8">
        <v>400</v>
      </c>
      <c r="G8">
        <v>8</v>
      </c>
      <c r="H8" t="s">
        <v>99</v>
      </c>
      <c r="I8">
        <v>800</v>
      </c>
      <c r="M8">
        <v>13</v>
      </c>
      <c r="N8" t="s">
        <v>100</v>
      </c>
      <c r="O8">
        <v>1300</v>
      </c>
    </row>
    <row r="9" spans="1:15">
      <c r="A9">
        <v>4</v>
      </c>
      <c r="B9" t="s">
        <v>101</v>
      </c>
      <c r="C9">
        <v>500</v>
      </c>
      <c r="G9">
        <v>9</v>
      </c>
      <c r="H9" t="s">
        <v>102</v>
      </c>
      <c r="I9">
        <v>900</v>
      </c>
      <c r="M9">
        <v>14</v>
      </c>
      <c r="N9" t="s">
        <v>103</v>
      </c>
      <c r="O9">
        <v>1400</v>
      </c>
    </row>
    <row r="10" spans="1:15">
      <c r="A10">
        <v>5</v>
      </c>
      <c r="B10" t="s">
        <v>104</v>
      </c>
      <c r="C10">
        <v>1500</v>
      </c>
      <c r="G10">
        <v>10</v>
      </c>
      <c r="H10" t="s">
        <v>105</v>
      </c>
      <c r="I10">
        <v>1000</v>
      </c>
      <c r="M10">
        <v>15</v>
      </c>
      <c r="N10" t="s">
        <v>106</v>
      </c>
      <c r="O10">
        <v>1500</v>
      </c>
    </row>
    <row r="17" spans="1:7">
      <c r="A17" s="2" t="s">
        <v>89</v>
      </c>
      <c r="B17" s="2">
        <v>8</v>
      </c>
      <c r="F17" s="2" t="s">
        <v>89</v>
      </c>
      <c r="G17" s="2">
        <v>11</v>
      </c>
    </row>
    <row r="18" spans="1:7">
      <c r="A18" s="2" t="s">
        <v>90</v>
      </c>
      <c r="B18" s="2" t="s">
        <v>91</v>
      </c>
      <c r="F18" s="2" t="s">
        <v>90</v>
      </c>
      <c r="G18" s="2" t="s">
        <v>91</v>
      </c>
    </row>
    <row r="19" spans="1:7">
      <c r="A19" s="2" t="str">
        <f>VLOOKUP(B17,IF(B17&lt;=5,Product1,Product2),2,0)</f>
        <v>Pandrive</v>
      </c>
      <c r="B19" s="2">
        <f>VLOOKUP(B17,IF(B17&lt;=5,Product1,Product2),3,0)</f>
        <v>800</v>
      </c>
      <c r="F19" s="2" t="str">
        <f>VLOOKUP(G17,Product3,2,0)</f>
        <v>Buttons</v>
      </c>
      <c r="G19" s="2">
        <f>VLOOKUP(G17,Product3,3,0)</f>
        <v>1100</v>
      </c>
    </row>
  </sheetData>
  <mergeCells count="1">
    <mergeCell ref="A1:G2"/>
  </mergeCells>
  <dataValidations count="2">
    <dataValidation type="list" allowBlank="1" showInputMessage="1" showErrorMessage="1" sqref="B17">
      <formula1>"1,2,3,4,5,6,7,8,9,10"</formula1>
    </dataValidation>
    <dataValidation type="list" allowBlank="1" showInputMessage="1" showErrorMessage="1" sqref="G17">
      <formula1>$M$6:$M$10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J16" sqref="J16"/>
    </sheetView>
  </sheetViews>
  <sheetFormatPr defaultColWidth="9" defaultRowHeight="14.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>
      <c r="A2">
        <v>5</v>
      </c>
      <c r="B2" t="str">
        <f>VLOOKUP($A2,Sheet1!$A$2:$F$6,2,0)</f>
        <v>Leena</v>
      </c>
      <c r="C2">
        <f>VLOOKUP($A2,Sheet1!$A$2:$F$6,3,0)</f>
        <v>15</v>
      </c>
      <c r="D2">
        <f>VLOOKUP($A2,Sheet1!$A$2:$F$6,4,0)</f>
        <v>35</v>
      </c>
      <c r="E2">
        <f>VLOOKUP($A2,Sheet1!$A$2:$F$6,5,0)</f>
        <v>38</v>
      </c>
      <c r="F2">
        <f>VLOOKUP($A2,Sheet1!$A$2:$F$6,6,0)</f>
        <v>88</v>
      </c>
      <c r="J2">
        <v>5</v>
      </c>
      <c r="K2" t="str">
        <f>VLOOKUP($J2,Sheet1!$A$2:$F$6,COLUMN()-9,0)</f>
        <v>Leena</v>
      </c>
      <c r="L2">
        <f>VLOOKUP($J2,Sheet1!$A$2:$F$6,COLUMN()-9,0)</f>
        <v>15</v>
      </c>
      <c r="M2">
        <f>VLOOKUP($J2,Sheet1!$A$2:$F$6,COLUMN()-9,0)</f>
        <v>35</v>
      </c>
      <c r="N2">
        <f>VLOOKUP($J2,Sheet1!$A$2:$F$6,COLUMN()-9,0)</f>
        <v>38</v>
      </c>
      <c r="O2">
        <f>VLOOKUP($J2,Sheet1!$A$2:$F$6,COLUMN()-9,0)</f>
        <v>88</v>
      </c>
    </row>
    <row r="3" spans="1:15">
      <c r="A3">
        <v>3</v>
      </c>
      <c r="B3" t="str">
        <f>VLOOKUP($A3,Sheet1!$A$2:$F$6,2,0)</f>
        <v>Jatin</v>
      </c>
      <c r="C3">
        <f>VLOOKUP($A3,Sheet1!$A$2:$F$6,3,0)</f>
        <v>98</v>
      </c>
      <c r="D3">
        <f>VLOOKUP($A3,Sheet1!$A$2:$F$6,4,0)</f>
        <v>45</v>
      </c>
      <c r="E3">
        <f>VLOOKUP($A3,Sheet1!$A$2:$F$6,5,0)</f>
        <v>75</v>
      </c>
      <c r="F3">
        <f>VLOOKUP($A3,Sheet1!$A$2:$F$6,6,0)</f>
        <v>218</v>
      </c>
      <c r="J3">
        <v>3</v>
      </c>
      <c r="K3" t="str">
        <f>VLOOKUP($J3,Sheet1!$A$2:$F$6,COLUMN()-9,0)</f>
        <v>Jatin</v>
      </c>
      <c r="L3">
        <f>VLOOKUP($J3,Sheet1!$A$2:$F$6,COLUMN()-9,0)</f>
        <v>98</v>
      </c>
      <c r="M3">
        <f>VLOOKUP($J3,Sheet1!$A$2:$F$6,COLUMN()-9,0)</f>
        <v>45</v>
      </c>
      <c r="N3">
        <f>VLOOKUP($J3,Sheet1!$A$2:$F$6,COLUMN()-9,0)</f>
        <v>75</v>
      </c>
      <c r="O3">
        <f>VLOOKUP($J3,Sheet1!$A$2:$F$6,COLUMN()-9,0)</f>
        <v>218</v>
      </c>
    </row>
    <row r="4" spans="1:15">
      <c r="A4">
        <v>1</v>
      </c>
      <c r="B4" t="str">
        <f>VLOOKUP($A4,Sheet1!$A$2:$F$6,2,0)</f>
        <v>Annu</v>
      </c>
      <c r="C4">
        <f>VLOOKUP($A4,Sheet1!$A$2:$F$6,3,0)</f>
        <v>56</v>
      </c>
      <c r="D4">
        <f>VLOOKUP($A4,Sheet1!$A$2:$F$6,4,0)</f>
        <v>80</v>
      </c>
      <c r="E4">
        <f>VLOOKUP($A4,Sheet1!$A$2:$F$6,5,0)</f>
        <v>76</v>
      </c>
      <c r="F4">
        <f>VLOOKUP($A4,Sheet1!$A$2:$F$6,6,0)</f>
        <v>212</v>
      </c>
      <c r="J4">
        <v>1</v>
      </c>
      <c r="K4" t="str">
        <f>VLOOKUP($J4,Sheet1!$A$2:$F$6,COLUMN()-9,0)</f>
        <v>Annu</v>
      </c>
      <c r="L4">
        <f>VLOOKUP($J4,Sheet1!$A$2:$F$6,COLUMN()-9,0)</f>
        <v>56</v>
      </c>
      <c r="M4">
        <f>VLOOKUP($J4,Sheet1!$A$2:$F$6,COLUMN()-9,0)</f>
        <v>80</v>
      </c>
      <c r="N4">
        <f>VLOOKUP($J4,Sheet1!$A$2:$F$6,COLUMN()-9,0)</f>
        <v>76</v>
      </c>
      <c r="O4">
        <f>VLOOKUP($J4,Sheet1!$A$2:$F$6,COLUMN()-9,0)</f>
        <v>212</v>
      </c>
    </row>
    <row r="13" spans="1:6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>
      <c r="A14">
        <v>5</v>
      </c>
      <c r="B14" t="str">
        <f>VLOOKUP($A14,Sheet1!$Q$19:$V$23,COLUMN(),0)</f>
        <v>Leena</v>
      </c>
      <c r="C14">
        <f>VLOOKUP($A14,Sheet1!$Q$19:$V$23,COLUMN(),0)</f>
        <v>15</v>
      </c>
      <c r="D14">
        <f>VLOOKUP($A14,Sheet1!$Q$19:$V$23,COLUMN(),0)</f>
        <v>35</v>
      </c>
      <c r="E14">
        <f>VLOOKUP($A14,Sheet1!$Q$19:$V$23,COLUMN(),0)</f>
        <v>38</v>
      </c>
      <c r="F14">
        <f>VLOOKUP($A14,Sheet1!$Q$19:$V$23,COLUMN(),0)</f>
        <v>88</v>
      </c>
    </row>
    <row r="15" spans="1:6">
      <c r="A15">
        <v>3</v>
      </c>
      <c r="B15" t="str">
        <f>VLOOKUP($A15,Sheet1!$Q$19:$V$23,COLUMN(),0)</f>
        <v>Jatin</v>
      </c>
      <c r="C15">
        <f>VLOOKUP($A15,Sheet1!$Q$19:$V$23,COLUMN(),0)</f>
        <v>98</v>
      </c>
      <c r="D15">
        <f>VLOOKUP($A15,Sheet1!$Q$19:$V$23,COLUMN(),0)</f>
        <v>45</v>
      </c>
      <c r="E15">
        <f>VLOOKUP($A15,Sheet1!$Q$19:$V$23,COLUMN(),0)</f>
        <v>75</v>
      </c>
      <c r="F15">
        <f>VLOOKUP($A15,Sheet1!$Q$19:$V$23,COLUMN(),0)</f>
        <v>218</v>
      </c>
    </row>
    <row r="16" spans="1:6">
      <c r="A16">
        <v>1</v>
      </c>
      <c r="B16" t="str">
        <f>VLOOKUP($A16,Sheet1!$Q$19:$V$23,COLUMN(),0)</f>
        <v>Annu</v>
      </c>
      <c r="C16">
        <f>VLOOKUP($A16,Sheet1!$Q$19:$V$23,COLUMN(),0)</f>
        <v>56</v>
      </c>
      <c r="D16">
        <f>VLOOKUP($A16,Sheet1!$Q$19:$V$23,COLUMN(),0)</f>
        <v>80</v>
      </c>
      <c r="E16">
        <f>VLOOKUP($A16,Sheet1!$Q$19:$V$23,COLUMN(),0)</f>
        <v>76</v>
      </c>
      <c r="F16">
        <f>VLOOKUP($A16,Sheet1!$Q$19:$V$23,COLUMN(),0)</f>
        <v>212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A3" sqref="A3:F8"/>
    </sheetView>
  </sheetViews>
  <sheetFormatPr defaultColWidth="9" defaultRowHeight="14.4" outlineLevelRow="7"/>
  <cols>
    <col min="13" max="13" width="9.77777777777778" customWidth="1"/>
    <col min="14" max="14" width="12.2222222222222" customWidth="1"/>
    <col min="15" max="15" width="13" customWidth="1"/>
    <col min="16" max="16" width="11.7777777777778" customWidth="1"/>
  </cols>
  <sheetData>
    <row r="1" spans="11:16">
      <c r="K1" s="12" t="s">
        <v>15</v>
      </c>
      <c r="L1" s="12"/>
      <c r="M1" s="12"/>
      <c r="N1" s="12"/>
      <c r="O1" s="12"/>
      <c r="P1" s="12"/>
    </row>
    <row r="2" spans="11:16">
      <c r="K2" s="12"/>
      <c r="L2" s="12"/>
      <c r="M2" s="12"/>
      <c r="N2" s="12"/>
      <c r="O2" s="12"/>
      <c r="P2" s="12"/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</row>
    <row r="4" spans="1:16">
      <c r="A4">
        <v>1</v>
      </c>
      <c r="B4" t="s">
        <v>7</v>
      </c>
      <c r="C4">
        <v>56</v>
      </c>
      <c r="D4">
        <v>80</v>
      </c>
      <c r="E4">
        <v>76</v>
      </c>
      <c r="F4">
        <f>SUM(C4:E4)</f>
        <v>212</v>
      </c>
      <c r="K4" s="4">
        <v>5</v>
      </c>
      <c r="L4" s="4" t="str">
        <f>VLOOKUP($K4,Form,COLUMN()-10,0)</f>
        <v>Leena</v>
      </c>
      <c r="M4" s="4">
        <f>VLOOKUP($K4,Form,COLUMN()-10,0)</f>
        <v>15</v>
      </c>
      <c r="N4" s="4">
        <f>VLOOKUP($K4,Form,COLUMN()-10,0)</f>
        <v>35</v>
      </c>
      <c r="O4" s="4">
        <f>VLOOKUP($K4,Form,COLUMN()-10,0)</f>
        <v>38</v>
      </c>
      <c r="P4" s="4">
        <f>VLOOKUP($K4,Form,COLUMN()-10,0)</f>
        <v>88</v>
      </c>
    </row>
    <row r="5" spans="1:16">
      <c r="A5">
        <v>2</v>
      </c>
      <c r="B5" t="s">
        <v>8</v>
      </c>
      <c r="C5">
        <v>86</v>
      </c>
      <c r="D5">
        <v>76</v>
      </c>
      <c r="E5">
        <v>46</v>
      </c>
      <c r="F5">
        <f>SUM(C5:E5)</f>
        <v>208</v>
      </c>
      <c r="K5" s="4">
        <v>3</v>
      </c>
      <c r="L5" s="4" t="str">
        <f>VLOOKUP($K5,Form,COLUMN()-10,0)</f>
        <v>Jatin</v>
      </c>
      <c r="M5" s="4">
        <f>VLOOKUP($K5,Form,COLUMN()-10,0)</f>
        <v>98</v>
      </c>
      <c r="N5" s="4">
        <f>VLOOKUP($K5,Form,COLUMN()-10,0)</f>
        <v>45</v>
      </c>
      <c r="O5" s="4">
        <f>VLOOKUP($K5,Form,COLUMN()-10,0)</f>
        <v>75</v>
      </c>
      <c r="P5" s="4">
        <f>VLOOKUP($K5,Form,COLUMN()-10,0)</f>
        <v>218</v>
      </c>
    </row>
    <row r="6" spans="1:16">
      <c r="A6">
        <v>3</v>
      </c>
      <c r="B6" t="s">
        <v>9</v>
      </c>
      <c r="C6">
        <v>98</v>
      </c>
      <c r="D6">
        <v>45</v>
      </c>
      <c r="E6">
        <v>75</v>
      </c>
      <c r="F6">
        <f>SUM(C6:E6)</f>
        <v>218</v>
      </c>
      <c r="K6" s="4">
        <v>1</v>
      </c>
      <c r="L6" s="4" t="str">
        <f>VLOOKUP($K6,Form,COLUMN()-10,0)</f>
        <v>Annu</v>
      </c>
      <c r="M6" s="4">
        <f>VLOOKUP($K6,Form,COLUMN()-10,0)</f>
        <v>56</v>
      </c>
      <c r="N6" s="4">
        <f>VLOOKUP($K6,Form,COLUMN()-10,0)</f>
        <v>80</v>
      </c>
      <c r="O6" s="4">
        <f>VLOOKUP($K6,Form,COLUMN()-10,0)</f>
        <v>76</v>
      </c>
      <c r="P6" s="4">
        <f>VLOOKUP($K6,Form,COLUMN()-10,0)</f>
        <v>212</v>
      </c>
    </row>
    <row r="7" spans="1:16">
      <c r="A7">
        <v>4</v>
      </c>
      <c r="B7" t="s">
        <v>10</v>
      </c>
      <c r="C7">
        <v>75</v>
      </c>
      <c r="D7">
        <v>90</v>
      </c>
      <c r="E7">
        <v>95</v>
      </c>
      <c r="F7">
        <f>SUM(C7:E7)</f>
        <v>260</v>
      </c>
      <c r="K7" s="4"/>
      <c r="L7" s="4"/>
      <c r="M7" s="4"/>
      <c r="N7" s="4"/>
      <c r="O7" s="4"/>
      <c r="P7" s="4"/>
    </row>
    <row r="8" spans="1:16">
      <c r="A8">
        <v>5</v>
      </c>
      <c r="B8" t="s">
        <v>11</v>
      </c>
      <c r="C8">
        <v>15</v>
      </c>
      <c r="D8">
        <v>35</v>
      </c>
      <c r="E8">
        <v>38</v>
      </c>
      <c r="F8">
        <f>SUM(C8:E8)</f>
        <v>88</v>
      </c>
      <c r="K8" s="4"/>
      <c r="L8" s="4"/>
      <c r="M8" s="4"/>
      <c r="N8" s="4"/>
      <c r="O8" s="4"/>
      <c r="P8" s="4"/>
    </row>
  </sheetData>
  <mergeCells count="1">
    <mergeCell ref="K1:P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1"/>
  <sheetViews>
    <sheetView workbookViewId="0">
      <selection activeCell="A2" sqref="A2:A9"/>
    </sheetView>
  </sheetViews>
  <sheetFormatPr defaultColWidth="9" defaultRowHeight="14.4"/>
  <sheetData>
    <row r="1" spans="1:40">
      <c r="A1" t="s">
        <v>1</v>
      </c>
      <c r="B1" s="11">
        <v>45292</v>
      </c>
      <c r="C1" s="11">
        <f>B1+1</f>
        <v>45293</v>
      </c>
      <c r="D1" s="11">
        <f t="shared" ref="D1:AN1" si="0">C1+1</f>
        <v>45294</v>
      </c>
      <c r="E1" s="11">
        <f t="shared" si="0"/>
        <v>45295</v>
      </c>
      <c r="F1" s="11">
        <f t="shared" si="0"/>
        <v>45296</v>
      </c>
      <c r="G1" s="11">
        <f t="shared" si="0"/>
        <v>45297</v>
      </c>
      <c r="H1" s="11">
        <f t="shared" si="0"/>
        <v>45298</v>
      </c>
      <c r="I1" s="11">
        <f t="shared" si="0"/>
        <v>45299</v>
      </c>
      <c r="J1" s="11">
        <f t="shared" si="0"/>
        <v>45300</v>
      </c>
      <c r="K1" s="11">
        <f t="shared" si="0"/>
        <v>45301</v>
      </c>
      <c r="L1" s="11">
        <f t="shared" si="0"/>
        <v>45302</v>
      </c>
      <c r="M1" s="11">
        <f t="shared" si="0"/>
        <v>45303</v>
      </c>
      <c r="N1" s="11">
        <f t="shared" si="0"/>
        <v>45304</v>
      </c>
      <c r="O1" s="11">
        <f t="shared" si="0"/>
        <v>45305</v>
      </c>
      <c r="P1" s="11">
        <f t="shared" si="0"/>
        <v>45306</v>
      </c>
      <c r="Q1" s="11">
        <f t="shared" si="0"/>
        <v>45307</v>
      </c>
      <c r="R1" s="11">
        <f t="shared" si="0"/>
        <v>45308</v>
      </c>
      <c r="S1" s="11">
        <f t="shared" si="0"/>
        <v>45309</v>
      </c>
      <c r="T1" s="11">
        <f t="shared" si="0"/>
        <v>45310</v>
      </c>
      <c r="U1" s="11">
        <f t="shared" si="0"/>
        <v>45311</v>
      </c>
      <c r="V1" s="11">
        <f t="shared" si="0"/>
        <v>45312</v>
      </c>
      <c r="W1" s="11">
        <f t="shared" si="0"/>
        <v>45313</v>
      </c>
      <c r="X1" s="11">
        <f t="shared" si="0"/>
        <v>45314</v>
      </c>
      <c r="Y1" s="11">
        <f t="shared" si="0"/>
        <v>45315</v>
      </c>
      <c r="Z1" s="11">
        <f t="shared" si="0"/>
        <v>45316</v>
      </c>
      <c r="AA1" s="11">
        <f t="shared" si="0"/>
        <v>45317</v>
      </c>
      <c r="AB1" s="11">
        <f t="shared" si="0"/>
        <v>45318</v>
      </c>
      <c r="AC1" s="11">
        <f t="shared" si="0"/>
        <v>45319</v>
      </c>
      <c r="AD1" s="11">
        <f t="shared" si="0"/>
        <v>45320</v>
      </c>
      <c r="AE1" s="11">
        <f t="shared" si="0"/>
        <v>45321</v>
      </c>
      <c r="AF1" s="11">
        <f t="shared" si="0"/>
        <v>45322</v>
      </c>
      <c r="AG1" s="11"/>
      <c r="AH1" s="11"/>
      <c r="AI1" s="11"/>
      <c r="AJ1" s="11"/>
      <c r="AK1" s="11"/>
      <c r="AL1" s="11"/>
      <c r="AM1" s="11"/>
      <c r="AN1" s="11"/>
    </row>
    <row r="2" spans="1:32">
      <c r="A2" t="s">
        <v>16</v>
      </c>
      <c r="B2">
        <v>1456</v>
      </c>
      <c r="C2">
        <f>B2+5</f>
        <v>1461</v>
      </c>
      <c r="D2">
        <f t="shared" ref="D2:AF11" si="1">C2+5</f>
        <v>1466</v>
      </c>
      <c r="E2">
        <f t="shared" si="1"/>
        <v>1471</v>
      </c>
      <c r="F2">
        <f t="shared" si="1"/>
        <v>1476</v>
      </c>
      <c r="G2">
        <f t="shared" si="1"/>
        <v>1481</v>
      </c>
      <c r="H2">
        <f t="shared" si="1"/>
        <v>1486</v>
      </c>
      <c r="I2">
        <f t="shared" si="1"/>
        <v>1491</v>
      </c>
      <c r="J2">
        <f t="shared" si="1"/>
        <v>1496</v>
      </c>
      <c r="K2">
        <f t="shared" si="1"/>
        <v>1501</v>
      </c>
      <c r="L2">
        <f t="shared" si="1"/>
        <v>1506</v>
      </c>
      <c r="M2">
        <f t="shared" si="1"/>
        <v>1511</v>
      </c>
      <c r="N2">
        <f t="shared" si="1"/>
        <v>1516</v>
      </c>
      <c r="O2">
        <f t="shared" si="1"/>
        <v>1521</v>
      </c>
      <c r="P2">
        <f t="shared" si="1"/>
        <v>1526</v>
      </c>
      <c r="Q2">
        <f t="shared" si="1"/>
        <v>1531</v>
      </c>
      <c r="R2">
        <f t="shared" si="1"/>
        <v>1536</v>
      </c>
      <c r="S2">
        <f t="shared" si="1"/>
        <v>1541</v>
      </c>
      <c r="T2">
        <f t="shared" si="1"/>
        <v>1546</v>
      </c>
      <c r="U2">
        <f t="shared" si="1"/>
        <v>1551</v>
      </c>
      <c r="V2">
        <f t="shared" si="1"/>
        <v>1556</v>
      </c>
      <c r="W2">
        <f t="shared" si="1"/>
        <v>1561</v>
      </c>
      <c r="X2">
        <f t="shared" si="1"/>
        <v>1566</v>
      </c>
      <c r="Y2">
        <f t="shared" si="1"/>
        <v>1571</v>
      </c>
      <c r="Z2">
        <f t="shared" si="1"/>
        <v>1576</v>
      </c>
      <c r="AA2">
        <f t="shared" si="1"/>
        <v>1581</v>
      </c>
      <c r="AB2">
        <f t="shared" si="1"/>
        <v>1586</v>
      </c>
      <c r="AC2">
        <f t="shared" si="1"/>
        <v>1591</v>
      </c>
      <c r="AD2">
        <f t="shared" si="1"/>
        <v>1596</v>
      </c>
      <c r="AE2">
        <f t="shared" si="1"/>
        <v>1601</v>
      </c>
      <c r="AF2">
        <f t="shared" si="1"/>
        <v>1606</v>
      </c>
    </row>
    <row r="3" spans="1:32">
      <c r="A3" t="s">
        <v>17</v>
      </c>
      <c r="B3">
        <v>2734</v>
      </c>
      <c r="C3">
        <f t="shared" ref="C3:R31" si="2">B3+5</f>
        <v>2739</v>
      </c>
      <c r="D3">
        <f t="shared" si="2"/>
        <v>2744</v>
      </c>
      <c r="E3">
        <f t="shared" si="2"/>
        <v>2749</v>
      </c>
      <c r="F3">
        <f t="shared" si="2"/>
        <v>2754</v>
      </c>
      <c r="G3">
        <f t="shared" si="2"/>
        <v>2759</v>
      </c>
      <c r="H3">
        <f t="shared" si="2"/>
        <v>2764</v>
      </c>
      <c r="I3">
        <f t="shared" si="2"/>
        <v>2769</v>
      </c>
      <c r="J3">
        <f t="shared" si="2"/>
        <v>2774</v>
      </c>
      <c r="K3">
        <f t="shared" si="2"/>
        <v>2779</v>
      </c>
      <c r="L3">
        <f t="shared" si="2"/>
        <v>2784</v>
      </c>
      <c r="M3">
        <f t="shared" si="2"/>
        <v>2789</v>
      </c>
      <c r="N3">
        <f t="shared" si="2"/>
        <v>2794</v>
      </c>
      <c r="O3">
        <f t="shared" si="2"/>
        <v>2799</v>
      </c>
      <c r="P3">
        <f t="shared" si="2"/>
        <v>2804</v>
      </c>
      <c r="Q3">
        <f t="shared" si="2"/>
        <v>2809</v>
      </c>
      <c r="R3">
        <f t="shared" si="2"/>
        <v>2814</v>
      </c>
      <c r="S3">
        <f t="shared" si="1"/>
        <v>2819</v>
      </c>
      <c r="T3">
        <f t="shared" si="1"/>
        <v>2824</v>
      </c>
      <c r="U3">
        <f t="shared" si="1"/>
        <v>2829</v>
      </c>
      <c r="V3">
        <f t="shared" si="1"/>
        <v>2834</v>
      </c>
      <c r="W3">
        <f t="shared" si="1"/>
        <v>2839</v>
      </c>
      <c r="X3">
        <f t="shared" si="1"/>
        <v>2844</v>
      </c>
      <c r="Y3">
        <f t="shared" si="1"/>
        <v>2849</v>
      </c>
      <c r="Z3">
        <f t="shared" si="1"/>
        <v>2854</v>
      </c>
      <c r="AA3">
        <f t="shared" si="1"/>
        <v>2859</v>
      </c>
      <c r="AB3">
        <f t="shared" si="1"/>
        <v>2864</v>
      </c>
      <c r="AC3">
        <f t="shared" si="1"/>
        <v>2869</v>
      </c>
      <c r="AD3">
        <f t="shared" si="1"/>
        <v>2874</v>
      </c>
      <c r="AE3">
        <f t="shared" si="1"/>
        <v>2879</v>
      </c>
      <c r="AF3">
        <f t="shared" si="1"/>
        <v>2884</v>
      </c>
    </row>
    <row r="4" spans="1:32">
      <c r="A4" t="s">
        <v>18</v>
      </c>
      <c r="B4">
        <v>3892</v>
      </c>
      <c r="C4">
        <f t="shared" si="2"/>
        <v>3897</v>
      </c>
      <c r="D4">
        <f t="shared" si="1"/>
        <v>3902</v>
      </c>
      <c r="E4">
        <f t="shared" si="1"/>
        <v>3907</v>
      </c>
      <c r="F4">
        <f t="shared" si="1"/>
        <v>3912</v>
      </c>
      <c r="G4">
        <f t="shared" si="1"/>
        <v>3917</v>
      </c>
      <c r="H4">
        <f t="shared" si="1"/>
        <v>3922</v>
      </c>
      <c r="I4">
        <f t="shared" si="1"/>
        <v>3927</v>
      </c>
      <c r="J4">
        <f t="shared" si="1"/>
        <v>3932</v>
      </c>
      <c r="K4">
        <f t="shared" si="1"/>
        <v>3937</v>
      </c>
      <c r="L4">
        <f t="shared" si="1"/>
        <v>3942</v>
      </c>
      <c r="M4">
        <f t="shared" si="1"/>
        <v>3947</v>
      </c>
      <c r="N4">
        <f t="shared" si="1"/>
        <v>3952</v>
      </c>
      <c r="O4">
        <f t="shared" si="1"/>
        <v>3957</v>
      </c>
      <c r="P4">
        <f t="shared" si="1"/>
        <v>3962</v>
      </c>
      <c r="Q4">
        <f t="shared" si="1"/>
        <v>3967</v>
      </c>
      <c r="R4">
        <f t="shared" si="1"/>
        <v>3972</v>
      </c>
      <c r="S4">
        <f t="shared" si="1"/>
        <v>3977</v>
      </c>
      <c r="T4">
        <f t="shared" si="1"/>
        <v>3982</v>
      </c>
      <c r="U4">
        <f t="shared" si="1"/>
        <v>3987</v>
      </c>
      <c r="V4">
        <f t="shared" si="1"/>
        <v>3992</v>
      </c>
      <c r="W4">
        <f t="shared" si="1"/>
        <v>3997</v>
      </c>
      <c r="X4">
        <f t="shared" si="1"/>
        <v>4002</v>
      </c>
      <c r="Y4">
        <f t="shared" si="1"/>
        <v>4007</v>
      </c>
      <c r="Z4">
        <f t="shared" si="1"/>
        <v>4012</v>
      </c>
      <c r="AA4">
        <f t="shared" si="1"/>
        <v>4017</v>
      </c>
      <c r="AB4">
        <f t="shared" si="1"/>
        <v>4022</v>
      </c>
      <c r="AC4">
        <f t="shared" si="1"/>
        <v>4027</v>
      </c>
      <c r="AD4">
        <f t="shared" si="1"/>
        <v>4032</v>
      </c>
      <c r="AE4">
        <f t="shared" si="1"/>
        <v>4037</v>
      </c>
      <c r="AF4">
        <f t="shared" si="1"/>
        <v>4042</v>
      </c>
    </row>
    <row r="5" spans="1:32">
      <c r="A5" t="s">
        <v>19</v>
      </c>
      <c r="B5">
        <v>4107</v>
      </c>
      <c r="C5">
        <f t="shared" si="2"/>
        <v>4112</v>
      </c>
      <c r="D5">
        <f t="shared" si="1"/>
        <v>4117</v>
      </c>
      <c r="E5">
        <f t="shared" si="1"/>
        <v>4122</v>
      </c>
      <c r="F5">
        <f t="shared" si="1"/>
        <v>4127</v>
      </c>
      <c r="G5">
        <f t="shared" si="1"/>
        <v>4132</v>
      </c>
      <c r="H5">
        <f t="shared" si="1"/>
        <v>4137</v>
      </c>
      <c r="I5">
        <f t="shared" si="1"/>
        <v>4142</v>
      </c>
      <c r="J5">
        <f t="shared" si="1"/>
        <v>4147</v>
      </c>
      <c r="K5">
        <f t="shared" si="1"/>
        <v>4152</v>
      </c>
      <c r="L5">
        <f t="shared" si="1"/>
        <v>4157</v>
      </c>
      <c r="M5">
        <f t="shared" si="1"/>
        <v>4162</v>
      </c>
      <c r="N5">
        <f t="shared" si="1"/>
        <v>4167</v>
      </c>
      <c r="O5">
        <f t="shared" si="1"/>
        <v>4172</v>
      </c>
      <c r="P5">
        <f t="shared" si="1"/>
        <v>4177</v>
      </c>
      <c r="Q5">
        <f t="shared" si="1"/>
        <v>4182</v>
      </c>
      <c r="R5">
        <f t="shared" si="1"/>
        <v>4187</v>
      </c>
      <c r="S5">
        <f t="shared" si="1"/>
        <v>4192</v>
      </c>
      <c r="T5">
        <f t="shared" si="1"/>
        <v>4197</v>
      </c>
      <c r="U5">
        <f t="shared" si="1"/>
        <v>4202</v>
      </c>
      <c r="V5">
        <f t="shared" si="1"/>
        <v>4207</v>
      </c>
      <c r="W5">
        <f t="shared" si="1"/>
        <v>4212</v>
      </c>
      <c r="X5">
        <f t="shared" si="1"/>
        <v>4217</v>
      </c>
      <c r="Y5">
        <f t="shared" si="1"/>
        <v>4222</v>
      </c>
      <c r="Z5">
        <f t="shared" si="1"/>
        <v>4227</v>
      </c>
      <c r="AA5">
        <f t="shared" si="1"/>
        <v>4232</v>
      </c>
      <c r="AB5">
        <f t="shared" si="1"/>
        <v>4237</v>
      </c>
      <c r="AC5">
        <f t="shared" si="1"/>
        <v>4242</v>
      </c>
      <c r="AD5">
        <f t="shared" si="1"/>
        <v>4247</v>
      </c>
      <c r="AE5">
        <f t="shared" si="1"/>
        <v>4252</v>
      </c>
      <c r="AF5">
        <f t="shared" si="1"/>
        <v>4257</v>
      </c>
    </row>
    <row r="6" spans="1:32">
      <c r="A6" t="s">
        <v>20</v>
      </c>
      <c r="B6">
        <v>5269</v>
      </c>
      <c r="C6">
        <f t="shared" si="2"/>
        <v>5274</v>
      </c>
      <c r="D6">
        <f t="shared" si="1"/>
        <v>5279</v>
      </c>
      <c r="E6">
        <f t="shared" si="1"/>
        <v>5284</v>
      </c>
      <c r="F6">
        <f t="shared" si="1"/>
        <v>5289</v>
      </c>
      <c r="G6">
        <f t="shared" si="1"/>
        <v>5294</v>
      </c>
      <c r="H6">
        <f t="shared" si="1"/>
        <v>5299</v>
      </c>
      <c r="I6">
        <f t="shared" si="1"/>
        <v>5304</v>
      </c>
      <c r="J6">
        <f t="shared" si="1"/>
        <v>5309</v>
      </c>
      <c r="K6">
        <f t="shared" si="1"/>
        <v>5314</v>
      </c>
      <c r="L6">
        <f t="shared" si="1"/>
        <v>5319</v>
      </c>
      <c r="M6">
        <f t="shared" si="1"/>
        <v>5324</v>
      </c>
      <c r="N6">
        <f t="shared" si="1"/>
        <v>5329</v>
      </c>
      <c r="O6">
        <f t="shared" si="1"/>
        <v>5334</v>
      </c>
      <c r="P6">
        <f t="shared" si="1"/>
        <v>5339</v>
      </c>
      <c r="Q6">
        <f t="shared" si="1"/>
        <v>5344</v>
      </c>
      <c r="R6">
        <f t="shared" si="1"/>
        <v>5349</v>
      </c>
      <c r="S6">
        <f t="shared" si="1"/>
        <v>5354</v>
      </c>
      <c r="T6">
        <f t="shared" si="1"/>
        <v>5359</v>
      </c>
      <c r="U6">
        <f t="shared" si="1"/>
        <v>5364</v>
      </c>
      <c r="V6">
        <f t="shared" si="1"/>
        <v>5369</v>
      </c>
      <c r="W6">
        <f t="shared" si="1"/>
        <v>5374</v>
      </c>
      <c r="X6">
        <f t="shared" si="1"/>
        <v>5379</v>
      </c>
      <c r="Y6">
        <f t="shared" si="1"/>
        <v>5384</v>
      </c>
      <c r="Z6">
        <f t="shared" si="1"/>
        <v>5389</v>
      </c>
      <c r="AA6">
        <f t="shared" si="1"/>
        <v>5394</v>
      </c>
      <c r="AB6">
        <f t="shared" si="1"/>
        <v>5399</v>
      </c>
      <c r="AC6">
        <f t="shared" si="1"/>
        <v>5404</v>
      </c>
      <c r="AD6">
        <f t="shared" si="1"/>
        <v>5409</v>
      </c>
      <c r="AE6">
        <f t="shared" si="1"/>
        <v>5414</v>
      </c>
      <c r="AF6">
        <f t="shared" si="1"/>
        <v>5419</v>
      </c>
    </row>
    <row r="7" spans="1:32">
      <c r="A7" t="s">
        <v>21</v>
      </c>
      <c r="B7">
        <v>6745</v>
      </c>
      <c r="C7">
        <f t="shared" si="2"/>
        <v>6750</v>
      </c>
      <c r="D7">
        <f t="shared" si="1"/>
        <v>6755</v>
      </c>
      <c r="E7">
        <f t="shared" si="1"/>
        <v>6760</v>
      </c>
      <c r="F7">
        <f t="shared" si="1"/>
        <v>6765</v>
      </c>
      <c r="G7">
        <f t="shared" si="1"/>
        <v>6770</v>
      </c>
      <c r="H7">
        <f t="shared" si="1"/>
        <v>6775</v>
      </c>
      <c r="I7">
        <f t="shared" si="1"/>
        <v>6780</v>
      </c>
      <c r="J7">
        <f t="shared" si="1"/>
        <v>6785</v>
      </c>
      <c r="K7">
        <f t="shared" si="1"/>
        <v>6790</v>
      </c>
      <c r="L7">
        <f t="shared" si="1"/>
        <v>6795</v>
      </c>
      <c r="M7">
        <f t="shared" si="1"/>
        <v>6800</v>
      </c>
      <c r="N7">
        <f t="shared" si="1"/>
        <v>6805</v>
      </c>
      <c r="O7">
        <f t="shared" si="1"/>
        <v>6810</v>
      </c>
      <c r="P7">
        <f t="shared" si="1"/>
        <v>6815</v>
      </c>
      <c r="Q7">
        <f t="shared" si="1"/>
        <v>6820</v>
      </c>
      <c r="R7">
        <f t="shared" si="1"/>
        <v>6825</v>
      </c>
      <c r="S7">
        <f t="shared" si="1"/>
        <v>6830</v>
      </c>
      <c r="T7">
        <f t="shared" si="1"/>
        <v>6835</v>
      </c>
      <c r="U7">
        <f t="shared" si="1"/>
        <v>6840</v>
      </c>
      <c r="V7">
        <f t="shared" si="1"/>
        <v>6845</v>
      </c>
      <c r="W7">
        <f t="shared" si="1"/>
        <v>6850</v>
      </c>
      <c r="X7">
        <f t="shared" si="1"/>
        <v>6855</v>
      </c>
      <c r="Y7">
        <f t="shared" si="1"/>
        <v>6860</v>
      </c>
      <c r="Z7">
        <f t="shared" si="1"/>
        <v>6865</v>
      </c>
      <c r="AA7">
        <f t="shared" si="1"/>
        <v>6870</v>
      </c>
      <c r="AB7">
        <f t="shared" si="1"/>
        <v>6875</v>
      </c>
      <c r="AC7">
        <f t="shared" si="1"/>
        <v>6880</v>
      </c>
      <c r="AD7">
        <f t="shared" si="1"/>
        <v>6885</v>
      </c>
      <c r="AE7">
        <f t="shared" si="1"/>
        <v>6890</v>
      </c>
      <c r="AF7">
        <f t="shared" si="1"/>
        <v>6895</v>
      </c>
    </row>
    <row r="8" spans="1:32">
      <c r="A8" t="s">
        <v>22</v>
      </c>
      <c r="B8">
        <v>7832</v>
      </c>
      <c r="C8">
        <f t="shared" si="2"/>
        <v>7837</v>
      </c>
      <c r="D8">
        <f t="shared" si="1"/>
        <v>7842</v>
      </c>
      <c r="E8">
        <f t="shared" si="1"/>
        <v>7847</v>
      </c>
      <c r="F8">
        <f t="shared" si="1"/>
        <v>7852</v>
      </c>
      <c r="G8">
        <f t="shared" si="1"/>
        <v>7857</v>
      </c>
      <c r="H8">
        <f t="shared" si="1"/>
        <v>7862</v>
      </c>
      <c r="I8">
        <f t="shared" si="1"/>
        <v>7867</v>
      </c>
      <c r="J8">
        <f t="shared" si="1"/>
        <v>7872</v>
      </c>
      <c r="K8">
        <f t="shared" si="1"/>
        <v>7877</v>
      </c>
      <c r="L8">
        <f t="shared" si="1"/>
        <v>7882</v>
      </c>
      <c r="M8">
        <f t="shared" si="1"/>
        <v>7887</v>
      </c>
      <c r="N8">
        <f t="shared" si="1"/>
        <v>7892</v>
      </c>
      <c r="O8">
        <f t="shared" si="1"/>
        <v>7897</v>
      </c>
      <c r="P8">
        <f t="shared" si="1"/>
        <v>7902</v>
      </c>
      <c r="Q8">
        <f t="shared" si="1"/>
        <v>7907</v>
      </c>
      <c r="R8">
        <f t="shared" si="1"/>
        <v>7912</v>
      </c>
      <c r="S8">
        <f t="shared" si="1"/>
        <v>7917</v>
      </c>
      <c r="T8">
        <f t="shared" si="1"/>
        <v>7922</v>
      </c>
      <c r="U8">
        <f t="shared" si="1"/>
        <v>7927</v>
      </c>
      <c r="V8">
        <f t="shared" si="1"/>
        <v>7932</v>
      </c>
      <c r="W8">
        <f t="shared" si="1"/>
        <v>7937</v>
      </c>
      <c r="X8">
        <f t="shared" si="1"/>
        <v>7942</v>
      </c>
      <c r="Y8">
        <f t="shared" si="1"/>
        <v>7947</v>
      </c>
      <c r="Z8">
        <f t="shared" si="1"/>
        <v>7952</v>
      </c>
      <c r="AA8">
        <f t="shared" si="1"/>
        <v>7957</v>
      </c>
      <c r="AB8">
        <f t="shared" si="1"/>
        <v>7962</v>
      </c>
      <c r="AC8">
        <f t="shared" si="1"/>
        <v>7967</v>
      </c>
      <c r="AD8">
        <f t="shared" si="1"/>
        <v>7972</v>
      </c>
      <c r="AE8">
        <f t="shared" si="1"/>
        <v>7977</v>
      </c>
      <c r="AF8">
        <f t="shared" si="1"/>
        <v>7982</v>
      </c>
    </row>
    <row r="9" spans="1:32">
      <c r="A9" t="s">
        <v>23</v>
      </c>
      <c r="B9">
        <v>8421</v>
      </c>
      <c r="C9">
        <f t="shared" si="2"/>
        <v>8426</v>
      </c>
      <c r="D9">
        <f t="shared" si="1"/>
        <v>8431</v>
      </c>
      <c r="E9">
        <f t="shared" si="1"/>
        <v>8436</v>
      </c>
      <c r="F9">
        <f t="shared" si="1"/>
        <v>8441</v>
      </c>
      <c r="G9">
        <f t="shared" si="1"/>
        <v>8446</v>
      </c>
      <c r="H9">
        <f t="shared" si="1"/>
        <v>8451</v>
      </c>
      <c r="I9">
        <f t="shared" si="1"/>
        <v>8456</v>
      </c>
      <c r="J9">
        <f t="shared" si="1"/>
        <v>8461</v>
      </c>
      <c r="K9">
        <f t="shared" si="1"/>
        <v>8466</v>
      </c>
      <c r="L9">
        <f t="shared" si="1"/>
        <v>8471</v>
      </c>
      <c r="M9">
        <f t="shared" si="1"/>
        <v>8476</v>
      </c>
      <c r="N9">
        <f t="shared" si="1"/>
        <v>8481</v>
      </c>
      <c r="O9">
        <f t="shared" si="1"/>
        <v>8486</v>
      </c>
      <c r="P9">
        <f t="shared" si="1"/>
        <v>8491</v>
      </c>
      <c r="Q9">
        <f t="shared" si="1"/>
        <v>8496</v>
      </c>
      <c r="R9">
        <f t="shared" si="1"/>
        <v>8501</v>
      </c>
      <c r="S9">
        <f t="shared" si="1"/>
        <v>8506</v>
      </c>
      <c r="T9">
        <f t="shared" si="1"/>
        <v>8511</v>
      </c>
      <c r="U9">
        <f t="shared" si="1"/>
        <v>8516</v>
      </c>
      <c r="V9">
        <f t="shared" si="1"/>
        <v>8521</v>
      </c>
      <c r="W9">
        <f t="shared" si="1"/>
        <v>8526</v>
      </c>
      <c r="X9">
        <f t="shared" si="1"/>
        <v>8531</v>
      </c>
      <c r="Y9">
        <f t="shared" si="1"/>
        <v>8536</v>
      </c>
      <c r="Z9">
        <f t="shared" si="1"/>
        <v>8541</v>
      </c>
      <c r="AA9">
        <f t="shared" si="1"/>
        <v>8546</v>
      </c>
      <c r="AB9">
        <f t="shared" si="1"/>
        <v>8551</v>
      </c>
      <c r="AC9">
        <f t="shared" si="1"/>
        <v>8556</v>
      </c>
      <c r="AD9">
        <f t="shared" si="1"/>
        <v>8561</v>
      </c>
      <c r="AE9">
        <f t="shared" si="1"/>
        <v>8566</v>
      </c>
      <c r="AF9">
        <f t="shared" si="1"/>
        <v>8571</v>
      </c>
    </row>
    <row r="10" spans="1:32">
      <c r="A10" t="s">
        <v>24</v>
      </c>
      <c r="B10">
        <v>9563</v>
      </c>
      <c r="C10">
        <f t="shared" si="2"/>
        <v>9568</v>
      </c>
      <c r="D10">
        <f t="shared" si="1"/>
        <v>9573</v>
      </c>
      <c r="E10">
        <f t="shared" si="1"/>
        <v>9578</v>
      </c>
      <c r="F10">
        <f t="shared" si="1"/>
        <v>9583</v>
      </c>
      <c r="G10">
        <f t="shared" si="1"/>
        <v>9588</v>
      </c>
      <c r="H10">
        <f t="shared" si="1"/>
        <v>9593</v>
      </c>
      <c r="I10">
        <f t="shared" si="1"/>
        <v>9598</v>
      </c>
      <c r="J10">
        <f t="shared" si="1"/>
        <v>9603</v>
      </c>
      <c r="K10">
        <f t="shared" si="1"/>
        <v>9608</v>
      </c>
      <c r="L10">
        <f t="shared" si="1"/>
        <v>9613</v>
      </c>
      <c r="M10">
        <f t="shared" si="1"/>
        <v>9618</v>
      </c>
      <c r="N10">
        <f t="shared" si="1"/>
        <v>9623</v>
      </c>
      <c r="O10">
        <f t="shared" si="1"/>
        <v>9628</v>
      </c>
      <c r="P10">
        <f t="shared" si="1"/>
        <v>9633</v>
      </c>
      <c r="Q10">
        <f t="shared" si="1"/>
        <v>9638</v>
      </c>
      <c r="R10">
        <f t="shared" si="1"/>
        <v>9643</v>
      </c>
      <c r="S10">
        <f t="shared" si="1"/>
        <v>9648</v>
      </c>
      <c r="T10">
        <f t="shared" si="1"/>
        <v>9653</v>
      </c>
      <c r="U10">
        <f t="shared" si="1"/>
        <v>9658</v>
      </c>
      <c r="V10">
        <f t="shared" si="1"/>
        <v>9663</v>
      </c>
      <c r="W10">
        <f t="shared" si="1"/>
        <v>9668</v>
      </c>
      <c r="X10">
        <f t="shared" si="1"/>
        <v>9673</v>
      </c>
      <c r="Y10">
        <f t="shared" si="1"/>
        <v>9678</v>
      </c>
      <c r="Z10">
        <f t="shared" si="1"/>
        <v>9683</v>
      </c>
      <c r="AA10">
        <f t="shared" si="1"/>
        <v>9688</v>
      </c>
      <c r="AB10">
        <f t="shared" si="1"/>
        <v>9693</v>
      </c>
      <c r="AC10">
        <f t="shared" si="1"/>
        <v>9698</v>
      </c>
      <c r="AD10">
        <f t="shared" si="1"/>
        <v>9703</v>
      </c>
      <c r="AE10">
        <f t="shared" si="1"/>
        <v>9708</v>
      </c>
      <c r="AF10">
        <f t="shared" si="1"/>
        <v>9713</v>
      </c>
    </row>
    <row r="11" spans="1:32">
      <c r="A11" t="s">
        <v>25</v>
      </c>
      <c r="B11">
        <v>1024</v>
      </c>
      <c r="C11">
        <f t="shared" si="2"/>
        <v>1029</v>
      </c>
      <c r="D11">
        <f t="shared" si="1"/>
        <v>1034</v>
      </c>
      <c r="E11">
        <f t="shared" si="1"/>
        <v>1039</v>
      </c>
      <c r="F11">
        <f t="shared" si="1"/>
        <v>1044</v>
      </c>
      <c r="G11">
        <f t="shared" si="1"/>
        <v>1049</v>
      </c>
      <c r="H11">
        <f t="shared" si="1"/>
        <v>1054</v>
      </c>
      <c r="I11">
        <f t="shared" si="1"/>
        <v>1059</v>
      </c>
      <c r="J11">
        <f t="shared" si="1"/>
        <v>1064</v>
      </c>
      <c r="K11">
        <f t="shared" si="1"/>
        <v>1069</v>
      </c>
      <c r="L11">
        <f t="shared" si="1"/>
        <v>1074</v>
      </c>
      <c r="M11">
        <f t="shared" ref="D11:AF20" si="3">L11+5</f>
        <v>1079</v>
      </c>
      <c r="N11">
        <f t="shared" si="3"/>
        <v>1084</v>
      </c>
      <c r="O11">
        <f t="shared" si="3"/>
        <v>1089</v>
      </c>
      <c r="P11">
        <f t="shared" si="3"/>
        <v>1094</v>
      </c>
      <c r="Q11">
        <f t="shared" si="3"/>
        <v>1099</v>
      </c>
      <c r="R11">
        <f t="shared" si="3"/>
        <v>1104</v>
      </c>
      <c r="S11">
        <f t="shared" si="3"/>
        <v>1109</v>
      </c>
      <c r="T11">
        <f t="shared" si="3"/>
        <v>1114</v>
      </c>
      <c r="U11">
        <f t="shared" si="3"/>
        <v>1119</v>
      </c>
      <c r="V11">
        <f t="shared" si="3"/>
        <v>1124</v>
      </c>
      <c r="W11">
        <f t="shared" si="3"/>
        <v>1129</v>
      </c>
      <c r="X11">
        <f t="shared" si="3"/>
        <v>1134</v>
      </c>
      <c r="Y11">
        <f t="shared" si="3"/>
        <v>1139</v>
      </c>
      <c r="Z11">
        <f t="shared" si="3"/>
        <v>1144</v>
      </c>
      <c r="AA11">
        <f t="shared" si="3"/>
        <v>1149</v>
      </c>
      <c r="AB11">
        <f t="shared" si="3"/>
        <v>1154</v>
      </c>
      <c r="AC11">
        <f t="shared" si="3"/>
        <v>1159</v>
      </c>
      <c r="AD11">
        <f t="shared" si="3"/>
        <v>1164</v>
      </c>
      <c r="AE11">
        <f t="shared" si="3"/>
        <v>1169</v>
      </c>
      <c r="AF11">
        <f t="shared" si="3"/>
        <v>1174</v>
      </c>
    </row>
    <row r="12" spans="1:32">
      <c r="A12" t="s">
        <v>26</v>
      </c>
      <c r="B12">
        <v>2318</v>
      </c>
      <c r="C12">
        <f t="shared" si="2"/>
        <v>2323</v>
      </c>
      <c r="D12">
        <f t="shared" si="3"/>
        <v>2328</v>
      </c>
      <c r="E12">
        <f t="shared" si="3"/>
        <v>2333</v>
      </c>
      <c r="F12">
        <f t="shared" si="3"/>
        <v>2338</v>
      </c>
      <c r="G12">
        <f t="shared" si="3"/>
        <v>2343</v>
      </c>
      <c r="H12">
        <f t="shared" si="3"/>
        <v>2348</v>
      </c>
      <c r="I12">
        <f t="shared" si="3"/>
        <v>2353</v>
      </c>
      <c r="J12">
        <f t="shared" si="3"/>
        <v>2358</v>
      </c>
      <c r="K12">
        <f t="shared" si="3"/>
        <v>2363</v>
      </c>
      <c r="L12">
        <f t="shared" si="3"/>
        <v>2368</v>
      </c>
      <c r="M12">
        <f t="shared" si="3"/>
        <v>2373</v>
      </c>
      <c r="N12">
        <f t="shared" si="3"/>
        <v>2378</v>
      </c>
      <c r="O12">
        <f t="shared" si="3"/>
        <v>2383</v>
      </c>
      <c r="P12">
        <f t="shared" si="3"/>
        <v>2388</v>
      </c>
      <c r="Q12">
        <f t="shared" si="3"/>
        <v>2393</v>
      </c>
      <c r="R12">
        <f t="shared" si="3"/>
        <v>2398</v>
      </c>
      <c r="S12">
        <f t="shared" si="3"/>
        <v>2403</v>
      </c>
      <c r="T12">
        <f t="shared" si="3"/>
        <v>2408</v>
      </c>
      <c r="U12">
        <f t="shared" si="3"/>
        <v>2413</v>
      </c>
      <c r="V12">
        <f t="shared" si="3"/>
        <v>2418</v>
      </c>
      <c r="W12">
        <f t="shared" si="3"/>
        <v>2423</v>
      </c>
      <c r="X12">
        <f t="shared" si="3"/>
        <v>2428</v>
      </c>
      <c r="Y12">
        <f t="shared" si="3"/>
        <v>2433</v>
      </c>
      <c r="Z12">
        <f t="shared" si="3"/>
        <v>2438</v>
      </c>
      <c r="AA12">
        <f t="shared" si="3"/>
        <v>2443</v>
      </c>
      <c r="AB12">
        <f t="shared" si="3"/>
        <v>2448</v>
      </c>
      <c r="AC12">
        <f t="shared" si="3"/>
        <v>2453</v>
      </c>
      <c r="AD12">
        <f t="shared" si="3"/>
        <v>2458</v>
      </c>
      <c r="AE12">
        <f t="shared" si="3"/>
        <v>2463</v>
      </c>
      <c r="AF12">
        <f t="shared" si="3"/>
        <v>2468</v>
      </c>
    </row>
    <row r="13" spans="1:32">
      <c r="A13" t="s">
        <v>27</v>
      </c>
      <c r="B13">
        <v>3479</v>
      </c>
      <c r="C13">
        <f t="shared" si="2"/>
        <v>3484</v>
      </c>
      <c r="D13">
        <f t="shared" si="3"/>
        <v>3489</v>
      </c>
      <c r="E13">
        <f t="shared" si="3"/>
        <v>3494</v>
      </c>
      <c r="F13">
        <f t="shared" si="3"/>
        <v>3499</v>
      </c>
      <c r="G13">
        <f t="shared" si="3"/>
        <v>3504</v>
      </c>
      <c r="H13">
        <f t="shared" si="3"/>
        <v>3509</v>
      </c>
      <c r="I13">
        <f t="shared" si="3"/>
        <v>3514</v>
      </c>
      <c r="J13">
        <f t="shared" si="3"/>
        <v>3519</v>
      </c>
      <c r="K13">
        <f t="shared" si="3"/>
        <v>3524</v>
      </c>
      <c r="L13">
        <f t="shared" si="3"/>
        <v>3529</v>
      </c>
      <c r="M13">
        <f t="shared" si="3"/>
        <v>3534</v>
      </c>
      <c r="N13">
        <f t="shared" si="3"/>
        <v>3539</v>
      </c>
      <c r="O13">
        <f t="shared" si="3"/>
        <v>3544</v>
      </c>
      <c r="P13">
        <f t="shared" si="3"/>
        <v>3549</v>
      </c>
      <c r="Q13">
        <f t="shared" si="3"/>
        <v>3554</v>
      </c>
      <c r="R13">
        <f t="shared" si="3"/>
        <v>3559</v>
      </c>
      <c r="S13">
        <f t="shared" si="3"/>
        <v>3564</v>
      </c>
      <c r="T13">
        <f t="shared" si="3"/>
        <v>3569</v>
      </c>
      <c r="U13">
        <f t="shared" si="3"/>
        <v>3574</v>
      </c>
      <c r="V13">
        <f t="shared" si="3"/>
        <v>3579</v>
      </c>
      <c r="W13">
        <f t="shared" si="3"/>
        <v>3584</v>
      </c>
      <c r="X13">
        <f t="shared" si="3"/>
        <v>3589</v>
      </c>
      <c r="Y13">
        <f t="shared" si="3"/>
        <v>3594</v>
      </c>
      <c r="Z13">
        <f t="shared" si="3"/>
        <v>3599</v>
      </c>
      <c r="AA13">
        <f t="shared" si="3"/>
        <v>3604</v>
      </c>
      <c r="AB13">
        <f t="shared" si="3"/>
        <v>3609</v>
      </c>
      <c r="AC13">
        <f t="shared" si="3"/>
        <v>3614</v>
      </c>
      <c r="AD13">
        <f t="shared" si="3"/>
        <v>3619</v>
      </c>
      <c r="AE13">
        <f t="shared" si="3"/>
        <v>3624</v>
      </c>
      <c r="AF13">
        <f t="shared" si="3"/>
        <v>3629</v>
      </c>
    </row>
    <row r="14" spans="1:32">
      <c r="A14" t="s">
        <v>28</v>
      </c>
      <c r="B14">
        <v>4521</v>
      </c>
      <c r="C14">
        <f t="shared" si="2"/>
        <v>4526</v>
      </c>
      <c r="D14">
        <f t="shared" si="3"/>
        <v>4531</v>
      </c>
      <c r="E14">
        <f t="shared" si="3"/>
        <v>4536</v>
      </c>
      <c r="F14">
        <f t="shared" si="3"/>
        <v>4541</v>
      </c>
      <c r="G14">
        <f t="shared" si="3"/>
        <v>4546</v>
      </c>
      <c r="H14">
        <f t="shared" si="3"/>
        <v>4551</v>
      </c>
      <c r="I14">
        <f t="shared" si="3"/>
        <v>4556</v>
      </c>
      <c r="J14">
        <f t="shared" si="3"/>
        <v>4561</v>
      </c>
      <c r="K14">
        <f t="shared" si="3"/>
        <v>4566</v>
      </c>
      <c r="L14">
        <f t="shared" si="3"/>
        <v>4571</v>
      </c>
      <c r="M14">
        <f t="shared" si="3"/>
        <v>4576</v>
      </c>
      <c r="N14">
        <f t="shared" si="3"/>
        <v>4581</v>
      </c>
      <c r="O14">
        <f t="shared" si="3"/>
        <v>4586</v>
      </c>
      <c r="P14">
        <f t="shared" si="3"/>
        <v>4591</v>
      </c>
      <c r="Q14">
        <f t="shared" si="3"/>
        <v>4596</v>
      </c>
      <c r="R14">
        <f t="shared" si="3"/>
        <v>4601</v>
      </c>
      <c r="S14">
        <f t="shared" si="3"/>
        <v>4606</v>
      </c>
      <c r="T14">
        <f t="shared" si="3"/>
        <v>4611</v>
      </c>
      <c r="U14">
        <f t="shared" si="3"/>
        <v>4616</v>
      </c>
      <c r="V14">
        <f t="shared" si="3"/>
        <v>4621</v>
      </c>
      <c r="W14">
        <f t="shared" si="3"/>
        <v>4626</v>
      </c>
      <c r="X14">
        <f t="shared" si="3"/>
        <v>4631</v>
      </c>
      <c r="Y14">
        <f t="shared" si="3"/>
        <v>4636</v>
      </c>
      <c r="Z14">
        <f t="shared" si="3"/>
        <v>4641</v>
      </c>
      <c r="AA14">
        <f t="shared" si="3"/>
        <v>4646</v>
      </c>
      <c r="AB14">
        <f t="shared" si="3"/>
        <v>4651</v>
      </c>
      <c r="AC14">
        <f t="shared" si="3"/>
        <v>4656</v>
      </c>
      <c r="AD14">
        <f t="shared" si="3"/>
        <v>4661</v>
      </c>
      <c r="AE14">
        <f t="shared" si="3"/>
        <v>4666</v>
      </c>
      <c r="AF14">
        <f t="shared" si="3"/>
        <v>4671</v>
      </c>
    </row>
    <row r="15" spans="1:32">
      <c r="A15" t="s">
        <v>29</v>
      </c>
      <c r="B15">
        <v>5896</v>
      </c>
      <c r="C15">
        <f t="shared" si="2"/>
        <v>5901</v>
      </c>
      <c r="D15">
        <f t="shared" si="3"/>
        <v>5906</v>
      </c>
      <c r="E15">
        <f t="shared" si="3"/>
        <v>5911</v>
      </c>
      <c r="F15">
        <f t="shared" si="3"/>
        <v>5916</v>
      </c>
      <c r="G15">
        <f t="shared" si="3"/>
        <v>5921</v>
      </c>
      <c r="H15">
        <f t="shared" si="3"/>
        <v>5926</v>
      </c>
      <c r="I15">
        <f t="shared" si="3"/>
        <v>5931</v>
      </c>
      <c r="J15">
        <f t="shared" si="3"/>
        <v>5936</v>
      </c>
      <c r="K15">
        <f t="shared" si="3"/>
        <v>5941</v>
      </c>
      <c r="L15">
        <f t="shared" si="3"/>
        <v>5946</v>
      </c>
      <c r="M15">
        <f t="shared" si="3"/>
        <v>5951</v>
      </c>
      <c r="N15">
        <f t="shared" si="3"/>
        <v>5956</v>
      </c>
      <c r="O15">
        <f t="shared" si="3"/>
        <v>5961</v>
      </c>
      <c r="P15">
        <f t="shared" si="3"/>
        <v>5966</v>
      </c>
      <c r="Q15">
        <f t="shared" si="3"/>
        <v>5971</v>
      </c>
      <c r="R15">
        <f t="shared" si="3"/>
        <v>5976</v>
      </c>
      <c r="S15">
        <f t="shared" si="3"/>
        <v>5981</v>
      </c>
      <c r="T15">
        <f t="shared" si="3"/>
        <v>5986</v>
      </c>
      <c r="U15">
        <f t="shared" si="3"/>
        <v>5991</v>
      </c>
      <c r="V15">
        <f t="shared" si="3"/>
        <v>5996</v>
      </c>
      <c r="W15">
        <f t="shared" si="3"/>
        <v>6001</v>
      </c>
      <c r="X15">
        <f t="shared" si="3"/>
        <v>6006</v>
      </c>
      <c r="Y15">
        <f t="shared" si="3"/>
        <v>6011</v>
      </c>
      <c r="Z15">
        <f t="shared" si="3"/>
        <v>6016</v>
      </c>
      <c r="AA15">
        <f t="shared" si="3"/>
        <v>6021</v>
      </c>
      <c r="AB15">
        <f t="shared" si="3"/>
        <v>6026</v>
      </c>
      <c r="AC15">
        <f t="shared" si="3"/>
        <v>6031</v>
      </c>
      <c r="AD15">
        <f t="shared" si="3"/>
        <v>6036</v>
      </c>
      <c r="AE15">
        <f t="shared" si="3"/>
        <v>6041</v>
      </c>
      <c r="AF15">
        <f t="shared" si="3"/>
        <v>6046</v>
      </c>
    </row>
    <row r="16" spans="1:32">
      <c r="A16" t="s">
        <v>30</v>
      </c>
      <c r="B16">
        <v>6174</v>
      </c>
      <c r="C16">
        <f t="shared" si="2"/>
        <v>6179</v>
      </c>
      <c r="D16">
        <f t="shared" si="3"/>
        <v>6184</v>
      </c>
      <c r="E16">
        <f t="shared" si="3"/>
        <v>6189</v>
      </c>
      <c r="F16">
        <f t="shared" si="3"/>
        <v>6194</v>
      </c>
      <c r="G16">
        <f t="shared" si="3"/>
        <v>6199</v>
      </c>
      <c r="H16">
        <f t="shared" si="3"/>
        <v>6204</v>
      </c>
      <c r="I16">
        <f t="shared" si="3"/>
        <v>6209</v>
      </c>
      <c r="J16">
        <f t="shared" si="3"/>
        <v>6214</v>
      </c>
      <c r="K16">
        <f t="shared" si="3"/>
        <v>6219</v>
      </c>
      <c r="L16">
        <f t="shared" si="3"/>
        <v>6224</v>
      </c>
      <c r="M16">
        <f t="shared" si="3"/>
        <v>6229</v>
      </c>
      <c r="N16">
        <f t="shared" si="3"/>
        <v>6234</v>
      </c>
      <c r="O16">
        <f t="shared" si="3"/>
        <v>6239</v>
      </c>
      <c r="P16">
        <f t="shared" si="3"/>
        <v>6244</v>
      </c>
      <c r="Q16">
        <f t="shared" si="3"/>
        <v>6249</v>
      </c>
      <c r="R16">
        <f t="shared" si="3"/>
        <v>6254</v>
      </c>
      <c r="S16">
        <f t="shared" si="3"/>
        <v>6259</v>
      </c>
      <c r="T16">
        <f t="shared" si="3"/>
        <v>6264</v>
      </c>
      <c r="U16">
        <f t="shared" si="3"/>
        <v>6269</v>
      </c>
      <c r="V16">
        <f t="shared" si="3"/>
        <v>6274</v>
      </c>
      <c r="W16">
        <f t="shared" si="3"/>
        <v>6279</v>
      </c>
      <c r="X16">
        <f t="shared" si="3"/>
        <v>6284</v>
      </c>
      <c r="Y16">
        <f t="shared" si="3"/>
        <v>6289</v>
      </c>
      <c r="Z16">
        <f t="shared" si="3"/>
        <v>6294</v>
      </c>
      <c r="AA16">
        <f t="shared" si="3"/>
        <v>6299</v>
      </c>
      <c r="AB16">
        <f t="shared" si="3"/>
        <v>6304</v>
      </c>
      <c r="AC16">
        <f t="shared" si="3"/>
        <v>6309</v>
      </c>
      <c r="AD16">
        <f t="shared" si="3"/>
        <v>6314</v>
      </c>
      <c r="AE16">
        <f t="shared" si="3"/>
        <v>6319</v>
      </c>
      <c r="AF16">
        <f t="shared" si="3"/>
        <v>6324</v>
      </c>
    </row>
    <row r="17" spans="1:32">
      <c r="A17" t="s">
        <v>31</v>
      </c>
      <c r="B17">
        <v>7348</v>
      </c>
      <c r="C17">
        <f t="shared" si="2"/>
        <v>7353</v>
      </c>
      <c r="D17">
        <f t="shared" si="3"/>
        <v>7358</v>
      </c>
      <c r="E17">
        <f t="shared" si="3"/>
        <v>7363</v>
      </c>
      <c r="F17">
        <f t="shared" si="3"/>
        <v>7368</v>
      </c>
      <c r="G17">
        <f t="shared" si="3"/>
        <v>7373</v>
      </c>
      <c r="H17">
        <f t="shared" si="3"/>
        <v>7378</v>
      </c>
      <c r="I17">
        <f t="shared" si="3"/>
        <v>7383</v>
      </c>
      <c r="J17">
        <f t="shared" si="3"/>
        <v>7388</v>
      </c>
      <c r="K17">
        <f t="shared" si="3"/>
        <v>7393</v>
      </c>
      <c r="L17">
        <f t="shared" si="3"/>
        <v>7398</v>
      </c>
      <c r="M17">
        <f t="shared" si="3"/>
        <v>7403</v>
      </c>
      <c r="N17">
        <f t="shared" si="3"/>
        <v>7408</v>
      </c>
      <c r="O17">
        <f t="shared" si="3"/>
        <v>7413</v>
      </c>
      <c r="P17">
        <f t="shared" si="3"/>
        <v>7418</v>
      </c>
      <c r="Q17">
        <f t="shared" si="3"/>
        <v>7423</v>
      </c>
      <c r="R17">
        <f t="shared" si="3"/>
        <v>7428</v>
      </c>
      <c r="S17">
        <f t="shared" si="3"/>
        <v>7433</v>
      </c>
      <c r="T17">
        <f t="shared" si="3"/>
        <v>7438</v>
      </c>
      <c r="U17">
        <f t="shared" si="3"/>
        <v>7443</v>
      </c>
      <c r="V17">
        <f t="shared" si="3"/>
        <v>7448</v>
      </c>
      <c r="W17">
        <f t="shared" si="3"/>
        <v>7453</v>
      </c>
      <c r="X17">
        <f t="shared" si="3"/>
        <v>7458</v>
      </c>
      <c r="Y17">
        <f t="shared" si="3"/>
        <v>7463</v>
      </c>
      <c r="Z17">
        <f t="shared" si="3"/>
        <v>7468</v>
      </c>
      <c r="AA17">
        <f t="shared" si="3"/>
        <v>7473</v>
      </c>
      <c r="AB17">
        <f t="shared" si="3"/>
        <v>7478</v>
      </c>
      <c r="AC17">
        <f t="shared" si="3"/>
        <v>7483</v>
      </c>
      <c r="AD17">
        <f t="shared" si="3"/>
        <v>7488</v>
      </c>
      <c r="AE17">
        <f t="shared" si="3"/>
        <v>7493</v>
      </c>
      <c r="AF17">
        <f t="shared" si="3"/>
        <v>7498</v>
      </c>
    </row>
    <row r="18" spans="1:32">
      <c r="A18" t="s">
        <v>32</v>
      </c>
      <c r="B18">
        <v>8419</v>
      </c>
      <c r="C18">
        <f t="shared" si="2"/>
        <v>8424</v>
      </c>
      <c r="D18">
        <f t="shared" si="3"/>
        <v>8429</v>
      </c>
      <c r="E18">
        <f t="shared" si="3"/>
        <v>8434</v>
      </c>
      <c r="F18">
        <f t="shared" si="3"/>
        <v>8439</v>
      </c>
      <c r="G18">
        <f t="shared" si="3"/>
        <v>8444</v>
      </c>
      <c r="H18">
        <f t="shared" si="3"/>
        <v>8449</v>
      </c>
      <c r="I18">
        <f t="shared" si="3"/>
        <v>8454</v>
      </c>
      <c r="J18">
        <f t="shared" si="3"/>
        <v>8459</v>
      </c>
      <c r="K18">
        <f t="shared" si="3"/>
        <v>8464</v>
      </c>
      <c r="L18">
        <f t="shared" si="3"/>
        <v>8469</v>
      </c>
      <c r="M18">
        <f t="shared" si="3"/>
        <v>8474</v>
      </c>
      <c r="N18">
        <f t="shared" si="3"/>
        <v>8479</v>
      </c>
      <c r="O18">
        <f t="shared" si="3"/>
        <v>8484</v>
      </c>
      <c r="P18">
        <f t="shared" si="3"/>
        <v>8489</v>
      </c>
      <c r="Q18">
        <f t="shared" si="3"/>
        <v>8494</v>
      </c>
      <c r="R18">
        <f t="shared" si="3"/>
        <v>8499</v>
      </c>
      <c r="S18">
        <f t="shared" si="3"/>
        <v>8504</v>
      </c>
      <c r="T18">
        <f t="shared" si="3"/>
        <v>8509</v>
      </c>
      <c r="U18">
        <f t="shared" si="3"/>
        <v>8514</v>
      </c>
      <c r="V18">
        <f t="shared" si="3"/>
        <v>8519</v>
      </c>
      <c r="W18">
        <f t="shared" si="3"/>
        <v>8524</v>
      </c>
      <c r="X18">
        <f t="shared" si="3"/>
        <v>8529</v>
      </c>
      <c r="Y18">
        <f t="shared" si="3"/>
        <v>8534</v>
      </c>
      <c r="Z18">
        <f t="shared" si="3"/>
        <v>8539</v>
      </c>
      <c r="AA18">
        <f t="shared" si="3"/>
        <v>8544</v>
      </c>
      <c r="AB18">
        <f t="shared" si="3"/>
        <v>8549</v>
      </c>
      <c r="AC18">
        <f t="shared" si="3"/>
        <v>8554</v>
      </c>
      <c r="AD18">
        <f t="shared" si="3"/>
        <v>8559</v>
      </c>
      <c r="AE18">
        <f t="shared" si="3"/>
        <v>8564</v>
      </c>
      <c r="AF18">
        <f t="shared" si="3"/>
        <v>8569</v>
      </c>
    </row>
    <row r="19" spans="1:32">
      <c r="A19" t="s">
        <v>33</v>
      </c>
      <c r="B19">
        <v>9723</v>
      </c>
      <c r="C19">
        <f t="shared" si="2"/>
        <v>9728</v>
      </c>
      <c r="D19">
        <f t="shared" si="3"/>
        <v>9733</v>
      </c>
      <c r="E19">
        <f t="shared" si="3"/>
        <v>9738</v>
      </c>
      <c r="F19">
        <f t="shared" si="3"/>
        <v>9743</v>
      </c>
      <c r="G19">
        <f t="shared" si="3"/>
        <v>9748</v>
      </c>
      <c r="H19">
        <f t="shared" si="3"/>
        <v>9753</v>
      </c>
      <c r="I19">
        <f t="shared" si="3"/>
        <v>9758</v>
      </c>
      <c r="J19">
        <f t="shared" si="3"/>
        <v>9763</v>
      </c>
      <c r="K19">
        <f t="shared" si="3"/>
        <v>9768</v>
      </c>
      <c r="L19">
        <f t="shared" si="3"/>
        <v>9773</v>
      </c>
      <c r="M19">
        <f t="shared" si="3"/>
        <v>9778</v>
      </c>
      <c r="N19">
        <f t="shared" si="3"/>
        <v>9783</v>
      </c>
      <c r="O19">
        <f t="shared" si="3"/>
        <v>9788</v>
      </c>
      <c r="P19">
        <f t="shared" si="3"/>
        <v>9793</v>
      </c>
      <c r="Q19">
        <f t="shared" si="3"/>
        <v>9798</v>
      </c>
      <c r="R19">
        <f t="shared" si="3"/>
        <v>9803</v>
      </c>
      <c r="S19">
        <f t="shared" si="3"/>
        <v>9808</v>
      </c>
      <c r="T19">
        <f t="shared" si="3"/>
        <v>9813</v>
      </c>
      <c r="U19">
        <f t="shared" si="3"/>
        <v>9818</v>
      </c>
      <c r="V19">
        <f t="shared" si="3"/>
        <v>9823</v>
      </c>
      <c r="W19">
        <f t="shared" si="3"/>
        <v>9828</v>
      </c>
      <c r="X19">
        <f t="shared" si="3"/>
        <v>9833</v>
      </c>
      <c r="Y19">
        <f t="shared" si="3"/>
        <v>9838</v>
      </c>
      <c r="Z19">
        <f t="shared" si="3"/>
        <v>9843</v>
      </c>
      <c r="AA19">
        <f t="shared" si="3"/>
        <v>9848</v>
      </c>
      <c r="AB19">
        <f t="shared" si="3"/>
        <v>9853</v>
      </c>
      <c r="AC19">
        <f t="shared" si="3"/>
        <v>9858</v>
      </c>
      <c r="AD19">
        <f t="shared" si="3"/>
        <v>9863</v>
      </c>
      <c r="AE19">
        <f t="shared" si="3"/>
        <v>9868</v>
      </c>
      <c r="AF19">
        <f t="shared" si="3"/>
        <v>9873</v>
      </c>
    </row>
    <row r="20" spans="1:32">
      <c r="A20" t="s">
        <v>34</v>
      </c>
      <c r="B20">
        <v>1045</v>
      </c>
      <c r="C20">
        <f t="shared" si="2"/>
        <v>1050</v>
      </c>
      <c r="D20">
        <f t="shared" si="3"/>
        <v>1055</v>
      </c>
      <c r="E20">
        <f t="shared" si="3"/>
        <v>1060</v>
      </c>
      <c r="F20">
        <f t="shared" si="3"/>
        <v>1065</v>
      </c>
      <c r="G20">
        <f t="shared" ref="D20:AF28" si="4">F20+5</f>
        <v>1070</v>
      </c>
      <c r="H20">
        <f t="shared" si="4"/>
        <v>1075</v>
      </c>
      <c r="I20">
        <f t="shared" si="4"/>
        <v>1080</v>
      </c>
      <c r="J20">
        <f t="shared" si="4"/>
        <v>1085</v>
      </c>
      <c r="K20">
        <f t="shared" si="4"/>
        <v>1090</v>
      </c>
      <c r="L20">
        <f t="shared" si="4"/>
        <v>1095</v>
      </c>
      <c r="M20">
        <f t="shared" si="4"/>
        <v>1100</v>
      </c>
      <c r="N20">
        <f t="shared" si="4"/>
        <v>1105</v>
      </c>
      <c r="O20">
        <f t="shared" si="4"/>
        <v>1110</v>
      </c>
      <c r="P20">
        <f t="shared" si="4"/>
        <v>1115</v>
      </c>
      <c r="Q20">
        <f t="shared" si="4"/>
        <v>1120</v>
      </c>
      <c r="R20">
        <f t="shared" si="4"/>
        <v>1125</v>
      </c>
      <c r="S20">
        <f t="shared" si="4"/>
        <v>1130</v>
      </c>
      <c r="T20">
        <f t="shared" si="4"/>
        <v>1135</v>
      </c>
      <c r="U20">
        <f t="shared" si="4"/>
        <v>1140</v>
      </c>
      <c r="V20">
        <f t="shared" si="4"/>
        <v>1145</v>
      </c>
      <c r="W20">
        <f t="shared" si="4"/>
        <v>1150</v>
      </c>
      <c r="X20">
        <f t="shared" si="4"/>
        <v>1155</v>
      </c>
      <c r="Y20">
        <f t="shared" si="4"/>
        <v>1160</v>
      </c>
      <c r="Z20">
        <f t="shared" si="4"/>
        <v>1165</v>
      </c>
      <c r="AA20">
        <f t="shared" si="4"/>
        <v>1170</v>
      </c>
      <c r="AB20">
        <f t="shared" si="4"/>
        <v>1175</v>
      </c>
      <c r="AC20">
        <f t="shared" si="4"/>
        <v>1180</v>
      </c>
      <c r="AD20">
        <f t="shared" si="4"/>
        <v>1185</v>
      </c>
      <c r="AE20">
        <f t="shared" si="4"/>
        <v>1190</v>
      </c>
      <c r="AF20">
        <f t="shared" si="4"/>
        <v>1195</v>
      </c>
    </row>
    <row r="21" spans="1:32">
      <c r="A21" t="s">
        <v>35</v>
      </c>
      <c r="B21">
        <v>2156</v>
      </c>
      <c r="C21">
        <f t="shared" si="2"/>
        <v>2161</v>
      </c>
      <c r="D21">
        <f t="shared" si="4"/>
        <v>2166</v>
      </c>
      <c r="E21">
        <f t="shared" si="4"/>
        <v>2171</v>
      </c>
      <c r="F21">
        <f t="shared" si="4"/>
        <v>2176</v>
      </c>
      <c r="G21">
        <f t="shared" si="4"/>
        <v>2181</v>
      </c>
      <c r="H21">
        <f t="shared" si="4"/>
        <v>2186</v>
      </c>
      <c r="I21">
        <f t="shared" si="4"/>
        <v>2191</v>
      </c>
      <c r="J21">
        <f t="shared" si="4"/>
        <v>2196</v>
      </c>
      <c r="K21">
        <f t="shared" si="4"/>
        <v>2201</v>
      </c>
      <c r="L21">
        <f t="shared" si="4"/>
        <v>2206</v>
      </c>
      <c r="M21">
        <f t="shared" si="4"/>
        <v>2211</v>
      </c>
      <c r="N21">
        <f t="shared" si="4"/>
        <v>2216</v>
      </c>
      <c r="O21">
        <f t="shared" si="4"/>
        <v>2221</v>
      </c>
      <c r="P21">
        <f t="shared" si="4"/>
        <v>2226</v>
      </c>
      <c r="Q21">
        <f t="shared" si="4"/>
        <v>2231</v>
      </c>
      <c r="R21">
        <f t="shared" si="4"/>
        <v>2236</v>
      </c>
      <c r="S21">
        <f t="shared" si="4"/>
        <v>2241</v>
      </c>
      <c r="T21">
        <f t="shared" si="4"/>
        <v>2246</v>
      </c>
      <c r="U21">
        <f t="shared" si="4"/>
        <v>2251</v>
      </c>
      <c r="V21">
        <f t="shared" si="4"/>
        <v>2256</v>
      </c>
      <c r="W21">
        <f t="shared" si="4"/>
        <v>2261</v>
      </c>
      <c r="X21">
        <f t="shared" si="4"/>
        <v>2266</v>
      </c>
      <c r="Y21">
        <f t="shared" si="4"/>
        <v>2271</v>
      </c>
      <c r="Z21">
        <f t="shared" si="4"/>
        <v>2276</v>
      </c>
      <c r="AA21">
        <f t="shared" si="4"/>
        <v>2281</v>
      </c>
      <c r="AB21">
        <f t="shared" si="4"/>
        <v>2286</v>
      </c>
      <c r="AC21">
        <f t="shared" si="4"/>
        <v>2291</v>
      </c>
      <c r="AD21">
        <f t="shared" si="4"/>
        <v>2296</v>
      </c>
      <c r="AE21">
        <f t="shared" si="4"/>
        <v>2301</v>
      </c>
      <c r="AF21">
        <f t="shared" si="4"/>
        <v>2306</v>
      </c>
    </row>
    <row r="22" spans="1:32">
      <c r="A22" t="s">
        <v>36</v>
      </c>
      <c r="B22">
        <v>3287</v>
      </c>
      <c r="C22">
        <f t="shared" si="2"/>
        <v>3292</v>
      </c>
      <c r="D22">
        <f t="shared" si="4"/>
        <v>3297</v>
      </c>
      <c r="E22">
        <f t="shared" si="4"/>
        <v>3302</v>
      </c>
      <c r="F22">
        <f t="shared" si="4"/>
        <v>3307</v>
      </c>
      <c r="G22">
        <f t="shared" si="4"/>
        <v>3312</v>
      </c>
      <c r="H22">
        <f t="shared" si="4"/>
        <v>3317</v>
      </c>
      <c r="I22">
        <f t="shared" si="4"/>
        <v>3322</v>
      </c>
      <c r="J22">
        <f t="shared" si="4"/>
        <v>3327</v>
      </c>
      <c r="K22">
        <f t="shared" si="4"/>
        <v>3332</v>
      </c>
      <c r="L22">
        <f t="shared" si="4"/>
        <v>3337</v>
      </c>
      <c r="M22">
        <f t="shared" si="4"/>
        <v>3342</v>
      </c>
      <c r="N22">
        <f t="shared" si="4"/>
        <v>3347</v>
      </c>
      <c r="O22">
        <f t="shared" si="4"/>
        <v>3352</v>
      </c>
      <c r="P22">
        <f t="shared" si="4"/>
        <v>3357</v>
      </c>
      <c r="Q22">
        <f t="shared" si="4"/>
        <v>3362</v>
      </c>
      <c r="R22">
        <f t="shared" si="4"/>
        <v>3367</v>
      </c>
      <c r="S22">
        <f t="shared" si="4"/>
        <v>3372</v>
      </c>
      <c r="T22">
        <f t="shared" si="4"/>
        <v>3377</v>
      </c>
      <c r="U22">
        <f t="shared" si="4"/>
        <v>3382</v>
      </c>
      <c r="V22">
        <f t="shared" si="4"/>
        <v>3387</v>
      </c>
      <c r="W22">
        <f t="shared" si="4"/>
        <v>3392</v>
      </c>
      <c r="X22">
        <f t="shared" si="4"/>
        <v>3397</v>
      </c>
      <c r="Y22">
        <f t="shared" si="4"/>
        <v>3402</v>
      </c>
      <c r="Z22">
        <f t="shared" si="4"/>
        <v>3407</v>
      </c>
      <c r="AA22">
        <f t="shared" si="4"/>
        <v>3412</v>
      </c>
      <c r="AB22">
        <f t="shared" si="4"/>
        <v>3417</v>
      </c>
      <c r="AC22">
        <f t="shared" si="4"/>
        <v>3422</v>
      </c>
      <c r="AD22">
        <f t="shared" si="4"/>
        <v>3427</v>
      </c>
      <c r="AE22">
        <f t="shared" si="4"/>
        <v>3432</v>
      </c>
      <c r="AF22">
        <f t="shared" si="4"/>
        <v>3437</v>
      </c>
    </row>
    <row r="23" spans="1:32">
      <c r="A23" t="s">
        <v>37</v>
      </c>
      <c r="B23">
        <v>4398</v>
      </c>
      <c r="C23">
        <f t="shared" si="2"/>
        <v>4403</v>
      </c>
      <c r="D23">
        <f t="shared" si="4"/>
        <v>4408</v>
      </c>
      <c r="E23">
        <f t="shared" si="4"/>
        <v>4413</v>
      </c>
      <c r="F23">
        <f t="shared" si="4"/>
        <v>4418</v>
      </c>
      <c r="G23">
        <f t="shared" si="4"/>
        <v>4423</v>
      </c>
      <c r="H23">
        <f t="shared" si="4"/>
        <v>4428</v>
      </c>
      <c r="I23">
        <f t="shared" si="4"/>
        <v>4433</v>
      </c>
      <c r="J23">
        <f t="shared" si="4"/>
        <v>4438</v>
      </c>
      <c r="K23">
        <f t="shared" si="4"/>
        <v>4443</v>
      </c>
      <c r="L23">
        <f t="shared" si="4"/>
        <v>4448</v>
      </c>
      <c r="M23">
        <f t="shared" si="4"/>
        <v>4453</v>
      </c>
      <c r="N23">
        <f t="shared" si="4"/>
        <v>4458</v>
      </c>
      <c r="O23">
        <f t="shared" si="4"/>
        <v>4463</v>
      </c>
      <c r="P23">
        <f t="shared" si="4"/>
        <v>4468</v>
      </c>
      <c r="Q23">
        <f t="shared" si="4"/>
        <v>4473</v>
      </c>
      <c r="R23">
        <f t="shared" si="4"/>
        <v>4478</v>
      </c>
      <c r="S23">
        <f t="shared" si="4"/>
        <v>4483</v>
      </c>
      <c r="T23">
        <f t="shared" si="4"/>
        <v>4488</v>
      </c>
      <c r="U23">
        <f t="shared" si="4"/>
        <v>4493</v>
      </c>
      <c r="V23">
        <f t="shared" si="4"/>
        <v>4498</v>
      </c>
      <c r="W23">
        <f t="shared" si="4"/>
        <v>4503</v>
      </c>
      <c r="X23">
        <f t="shared" si="4"/>
        <v>4508</v>
      </c>
      <c r="Y23">
        <f t="shared" si="4"/>
        <v>4513</v>
      </c>
      <c r="Z23">
        <f t="shared" si="4"/>
        <v>4518</v>
      </c>
      <c r="AA23">
        <f t="shared" si="4"/>
        <v>4523</v>
      </c>
      <c r="AB23">
        <f t="shared" si="4"/>
        <v>4528</v>
      </c>
      <c r="AC23">
        <f t="shared" si="4"/>
        <v>4533</v>
      </c>
      <c r="AD23">
        <f t="shared" si="4"/>
        <v>4538</v>
      </c>
      <c r="AE23">
        <f t="shared" si="4"/>
        <v>4543</v>
      </c>
      <c r="AF23">
        <f t="shared" si="4"/>
        <v>4548</v>
      </c>
    </row>
    <row r="24" spans="1:32">
      <c r="A24" t="s">
        <v>38</v>
      </c>
      <c r="B24">
        <v>5476</v>
      </c>
      <c r="C24">
        <f t="shared" si="2"/>
        <v>5481</v>
      </c>
      <c r="D24">
        <f t="shared" si="4"/>
        <v>5486</v>
      </c>
      <c r="E24">
        <f t="shared" si="4"/>
        <v>5491</v>
      </c>
      <c r="F24">
        <f t="shared" si="4"/>
        <v>5496</v>
      </c>
      <c r="G24">
        <f t="shared" si="4"/>
        <v>5501</v>
      </c>
      <c r="H24">
        <f t="shared" si="4"/>
        <v>5506</v>
      </c>
      <c r="I24">
        <f t="shared" si="4"/>
        <v>5511</v>
      </c>
      <c r="J24">
        <f t="shared" si="4"/>
        <v>5516</v>
      </c>
      <c r="K24">
        <f t="shared" si="4"/>
        <v>5521</v>
      </c>
      <c r="L24">
        <f t="shared" si="4"/>
        <v>5526</v>
      </c>
      <c r="M24">
        <f t="shared" si="4"/>
        <v>5531</v>
      </c>
      <c r="N24">
        <f t="shared" si="4"/>
        <v>5536</v>
      </c>
      <c r="O24">
        <f t="shared" si="4"/>
        <v>5541</v>
      </c>
      <c r="P24">
        <f t="shared" si="4"/>
        <v>5546</v>
      </c>
      <c r="Q24">
        <f t="shared" si="4"/>
        <v>5551</v>
      </c>
      <c r="R24">
        <f t="shared" si="4"/>
        <v>5556</v>
      </c>
      <c r="S24">
        <f t="shared" si="4"/>
        <v>5561</v>
      </c>
      <c r="T24">
        <f t="shared" si="4"/>
        <v>5566</v>
      </c>
      <c r="U24">
        <f t="shared" si="4"/>
        <v>5571</v>
      </c>
      <c r="V24">
        <f t="shared" si="4"/>
        <v>5576</v>
      </c>
      <c r="W24">
        <f t="shared" si="4"/>
        <v>5581</v>
      </c>
      <c r="X24">
        <f t="shared" si="4"/>
        <v>5586</v>
      </c>
      <c r="Y24">
        <f t="shared" si="4"/>
        <v>5591</v>
      </c>
      <c r="Z24">
        <f t="shared" si="4"/>
        <v>5596</v>
      </c>
      <c r="AA24">
        <f t="shared" si="4"/>
        <v>5601</v>
      </c>
      <c r="AB24">
        <f t="shared" si="4"/>
        <v>5606</v>
      </c>
      <c r="AC24">
        <f t="shared" si="4"/>
        <v>5611</v>
      </c>
      <c r="AD24">
        <f t="shared" si="4"/>
        <v>5616</v>
      </c>
      <c r="AE24">
        <f t="shared" si="4"/>
        <v>5621</v>
      </c>
      <c r="AF24">
        <f t="shared" si="4"/>
        <v>5626</v>
      </c>
    </row>
    <row r="25" spans="1:32">
      <c r="A25" t="s">
        <v>39</v>
      </c>
      <c r="B25">
        <v>6682</v>
      </c>
      <c r="C25">
        <f t="shared" si="2"/>
        <v>6687</v>
      </c>
      <c r="D25">
        <f t="shared" si="4"/>
        <v>6692</v>
      </c>
      <c r="E25">
        <f t="shared" si="4"/>
        <v>6697</v>
      </c>
      <c r="F25">
        <f t="shared" si="4"/>
        <v>6702</v>
      </c>
      <c r="G25">
        <f t="shared" si="4"/>
        <v>6707</v>
      </c>
      <c r="H25">
        <f t="shared" si="4"/>
        <v>6712</v>
      </c>
      <c r="I25">
        <f t="shared" si="4"/>
        <v>6717</v>
      </c>
      <c r="J25">
        <f t="shared" si="4"/>
        <v>6722</v>
      </c>
      <c r="K25">
        <f t="shared" si="4"/>
        <v>6727</v>
      </c>
      <c r="L25">
        <f t="shared" si="4"/>
        <v>6732</v>
      </c>
      <c r="M25">
        <f t="shared" si="4"/>
        <v>6737</v>
      </c>
      <c r="N25">
        <f t="shared" si="4"/>
        <v>6742</v>
      </c>
      <c r="O25">
        <f t="shared" si="4"/>
        <v>6747</v>
      </c>
      <c r="P25">
        <f t="shared" si="4"/>
        <v>6752</v>
      </c>
      <c r="Q25">
        <f t="shared" si="4"/>
        <v>6757</v>
      </c>
      <c r="R25">
        <f t="shared" si="4"/>
        <v>6762</v>
      </c>
      <c r="S25">
        <f t="shared" si="4"/>
        <v>6767</v>
      </c>
      <c r="T25">
        <f t="shared" si="4"/>
        <v>6772</v>
      </c>
      <c r="U25">
        <f t="shared" si="4"/>
        <v>6777</v>
      </c>
      <c r="V25">
        <f t="shared" si="4"/>
        <v>6782</v>
      </c>
      <c r="W25">
        <f t="shared" si="4"/>
        <v>6787</v>
      </c>
      <c r="X25">
        <f t="shared" si="4"/>
        <v>6792</v>
      </c>
      <c r="Y25">
        <f t="shared" si="4"/>
        <v>6797</v>
      </c>
      <c r="Z25">
        <f t="shared" si="4"/>
        <v>6802</v>
      </c>
      <c r="AA25">
        <f t="shared" si="4"/>
        <v>6807</v>
      </c>
      <c r="AB25">
        <f t="shared" si="4"/>
        <v>6812</v>
      </c>
      <c r="AC25">
        <f t="shared" si="4"/>
        <v>6817</v>
      </c>
      <c r="AD25">
        <f t="shared" si="4"/>
        <v>6822</v>
      </c>
      <c r="AE25">
        <f t="shared" si="4"/>
        <v>6827</v>
      </c>
      <c r="AF25">
        <f t="shared" si="4"/>
        <v>6832</v>
      </c>
    </row>
    <row r="26" spans="1:32">
      <c r="A26" t="s">
        <v>40</v>
      </c>
      <c r="B26">
        <v>7231</v>
      </c>
      <c r="C26">
        <f t="shared" si="2"/>
        <v>7236</v>
      </c>
      <c r="D26">
        <f t="shared" si="4"/>
        <v>7241</v>
      </c>
      <c r="E26">
        <f t="shared" si="4"/>
        <v>7246</v>
      </c>
      <c r="F26">
        <f t="shared" si="4"/>
        <v>7251</v>
      </c>
      <c r="G26">
        <f t="shared" si="4"/>
        <v>7256</v>
      </c>
      <c r="H26">
        <f t="shared" si="4"/>
        <v>7261</v>
      </c>
      <c r="I26">
        <f t="shared" si="4"/>
        <v>7266</v>
      </c>
      <c r="J26">
        <f t="shared" si="4"/>
        <v>7271</v>
      </c>
      <c r="K26">
        <f t="shared" si="4"/>
        <v>7276</v>
      </c>
      <c r="L26">
        <f t="shared" si="4"/>
        <v>7281</v>
      </c>
      <c r="M26">
        <f t="shared" si="4"/>
        <v>7286</v>
      </c>
      <c r="N26">
        <f t="shared" si="4"/>
        <v>7291</v>
      </c>
      <c r="O26">
        <f t="shared" si="4"/>
        <v>7296</v>
      </c>
      <c r="P26">
        <f t="shared" si="4"/>
        <v>7301</v>
      </c>
      <c r="Q26">
        <f t="shared" si="4"/>
        <v>7306</v>
      </c>
      <c r="R26">
        <f t="shared" si="4"/>
        <v>7311</v>
      </c>
      <c r="S26">
        <f t="shared" si="4"/>
        <v>7316</v>
      </c>
      <c r="T26">
        <f t="shared" si="4"/>
        <v>7321</v>
      </c>
      <c r="U26">
        <f t="shared" si="4"/>
        <v>7326</v>
      </c>
      <c r="V26">
        <f t="shared" si="4"/>
        <v>7331</v>
      </c>
      <c r="W26">
        <f t="shared" si="4"/>
        <v>7336</v>
      </c>
      <c r="X26">
        <f t="shared" si="4"/>
        <v>7341</v>
      </c>
      <c r="Y26">
        <f t="shared" si="4"/>
        <v>7346</v>
      </c>
      <c r="Z26">
        <f t="shared" si="4"/>
        <v>7351</v>
      </c>
      <c r="AA26">
        <f t="shared" si="4"/>
        <v>7356</v>
      </c>
      <c r="AB26">
        <f t="shared" si="4"/>
        <v>7361</v>
      </c>
      <c r="AC26">
        <f t="shared" si="4"/>
        <v>7366</v>
      </c>
      <c r="AD26">
        <f t="shared" si="4"/>
        <v>7371</v>
      </c>
      <c r="AE26">
        <f t="shared" si="4"/>
        <v>7376</v>
      </c>
      <c r="AF26">
        <f t="shared" si="4"/>
        <v>7381</v>
      </c>
    </row>
    <row r="27" spans="1:32">
      <c r="A27" t="s">
        <v>41</v>
      </c>
      <c r="B27">
        <v>8349</v>
      </c>
      <c r="C27">
        <f t="shared" si="2"/>
        <v>8354</v>
      </c>
      <c r="D27">
        <f t="shared" si="4"/>
        <v>8359</v>
      </c>
      <c r="E27">
        <f t="shared" si="4"/>
        <v>8364</v>
      </c>
      <c r="F27">
        <f t="shared" si="4"/>
        <v>8369</v>
      </c>
      <c r="G27">
        <f t="shared" si="4"/>
        <v>8374</v>
      </c>
      <c r="H27">
        <f t="shared" si="4"/>
        <v>8379</v>
      </c>
      <c r="I27">
        <f t="shared" si="4"/>
        <v>8384</v>
      </c>
      <c r="J27">
        <f t="shared" si="4"/>
        <v>8389</v>
      </c>
      <c r="K27">
        <f t="shared" si="4"/>
        <v>8394</v>
      </c>
      <c r="L27">
        <f t="shared" si="4"/>
        <v>8399</v>
      </c>
      <c r="M27">
        <f t="shared" si="4"/>
        <v>8404</v>
      </c>
      <c r="N27">
        <f t="shared" si="4"/>
        <v>8409</v>
      </c>
      <c r="O27">
        <f t="shared" si="4"/>
        <v>8414</v>
      </c>
      <c r="P27">
        <f t="shared" si="4"/>
        <v>8419</v>
      </c>
      <c r="Q27">
        <f t="shared" si="4"/>
        <v>8424</v>
      </c>
      <c r="R27">
        <f t="shared" si="4"/>
        <v>8429</v>
      </c>
      <c r="S27">
        <f t="shared" si="4"/>
        <v>8434</v>
      </c>
      <c r="T27">
        <f t="shared" si="4"/>
        <v>8439</v>
      </c>
      <c r="U27">
        <f t="shared" si="4"/>
        <v>8444</v>
      </c>
      <c r="V27">
        <f t="shared" si="4"/>
        <v>8449</v>
      </c>
      <c r="W27">
        <f t="shared" si="4"/>
        <v>8454</v>
      </c>
      <c r="X27">
        <f t="shared" si="4"/>
        <v>8459</v>
      </c>
      <c r="Y27">
        <f t="shared" si="4"/>
        <v>8464</v>
      </c>
      <c r="Z27">
        <f t="shared" si="4"/>
        <v>8469</v>
      </c>
      <c r="AA27">
        <f t="shared" si="4"/>
        <v>8474</v>
      </c>
      <c r="AB27">
        <f t="shared" si="4"/>
        <v>8479</v>
      </c>
      <c r="AC27">
        <f t="shared" si="4"/>
        <v>8484</v>
      </c>
      <c r="AD27">
        <f t="shared" si="4"/>
        <v>8489</v>
      </c>
      <c r="AE27">
        <f t="shared" si="4"/>
        <v>8494</v>
      </c>
      <c r="AF27">
        <f t="shared" si="4"/>
        <v>8499</v>
      </c>
    </row>
    <row r="28" spans="1:32">
      <c r="A28" t="s">
        <v>42</v>
      </c>
      <c r="B28">
        <v>9452</v>
      </c>
      <c r="C28">
        <f t="shared" si="2"/>
        <v>9457</v>
      </c>
      <c r="D28">
        <f t="shared" si="4"/>
        <v>9462</v>
      </c>
      <c r="E28">
        <f t="shared" si="4"/>
        <v>9467</v>
      </c>
      <c r="F28">
        <f t="shared" si="4"/>
        <v>9472</v>
      </c>
      <c r="G28">
        <f t="shared" si="4"/>
        <v>9477</v>
      </c>
      <c r="H28">
        <f t="shared" si="4"/>
        <v>9482</v>
      </c>
      <c r="I28">
        <f t="shared" si="4"/>
        <v>9487</v>
      </c>
      <c r="J28">
        <f t="shared" si="4"/>
        <v>9492</v>
      </c>
      <c r="K28">
        <f t="shared" si="4"/>
        <v>9497</v>
      </c>
      <c r="L28">
        <f t="shared" si="4"/>
        <v>9502</v>
      </c>
      <c r="M28">
        <f t="shared" si="4"/>
        <v>9507</v>
      </c>
      <c r="N28">
        <f t="shared" si="4"/>
        <v>9512</v>
      </c>
      <c r="O28">
        <f t="shared" si="4"/>
        <v>9517</v>
      </c>
      <c r="P28">
        <f t="shared" si="4"/>
        <v>9522</v>
      </c>
      <c r="Q28">
        <f t="shared" si="4"/>
        <v>9527</v>
      </c>
      <c r="R28">
        <f t="shared" si="4"/>
        <v>9532</v>
      </c>
      <c r="S28">
        <f t="shared" si="4"/>
        <v>9537</v>
      </c>
      <c r="T28">
        <f t="shared" si="4"/>
        <v>9542</v>
      </c>
      <c r="U28">
        <f t="shared" si="4"/>
        <v>9547</v>
      </c>
      <c r="V28">
        <f t="shared" si="4"/>
        <v>9552</v>
      </c>
      <c r="W28">
        <f t="shared" si="4"/>
        <v>9557</v>
      </c>
      <c r="X28">
        <f t="shared" si="4"/>
        <v>9562</v>
      </c>
      <c r="Y28">
        <f t="shared" si="4"/>
        <v>9567</v>
      </c>
      <c r="Z28">
        <f t="shared" si="4"/>
        <v>9572</v>
      </c>
      <c r="AA28">
        <f t="shared" si="4"/>
        <v>9577</v>
      </c>
      <c r="AB28">
        <f t="shared" si="4"/>
        <v>9582</v>
      </c>
      <c r="AC28">
        <f t="shared" si="4"/>
        <v>9587</v>
      </c>
      <c r="AD28">
        <f t="shared" ref="D28:AF31" si="5">AC28+5</f>
        <v>9592</v>
      </c>
      <c r="AE28">
        <f t="shared" si="5"/>
        <v>9597</v>
      </c>
      <c r="AF28">
        <f t="shared" si="5"/>
        <v>9602</v>
      </c>
    </row>
    <row r="29" spans="1:32">
      <c r="A29" t="s">
        <v>43</v>
      </c>
      <c r="B29">
        <v>1068</v>
      </c>
      <c r="C29">
        <f t="shared" si="2"/>
        <v>1073</v>
      </c>
      <c r="D29">
        <f t="shared" si="5"/>
        <v>1078</v>
      </c>
      <c r="E29">
        <f t="shared" si="5"/>
        <v>1083</v>
      </c>
      <c r="F29">
        <f t="shared" si="5"/>
        <v>1088</v>
      </c>
      <c r="G29">
        <f t="shared" si="5"/>
        <v>1093</v>
      </c>
      <c r="H29">
        <f t="shared" si="5"/>
        <v>1098</v>
      </c>
      <c r="I29">
        <f t="shared" si="5"/>
        <v>1103</v>
      </c>
      <c r="J29">
        <f t="shared" si="5"/>
        <v>1108</v>
      </c>
      <c r="K29">
        <f t="shared" si="5"/>
        <v>1113</v>
      </c>
      <c r="L29">
        <f t="shared" si="5"/>
        <v>1118</v>
      </c>
      <c r="M29">
        <f t="shared" si="5"/>
        <v>1123</v>
      </c>
      <c r="N29">
        <f t="shared" si="5"/>
        <v>1128</v>
      </c>
      <c r="O29">
        <f t="shared" si="5"/>
        <v>1133</v>
      </c>
      <c r="P29">
        <f t="shared" si="5"/>
        <v>1138</v>
      </c>
      <c r="Q29">
        <f t="shared" si="5"/>
        <v>1143</v>
      </c>
      <c r="R29">
        <f t="shared" si="5"/>
        <v>1148</v>
      </c>
      <c r="S29">
        <f t="shared" si="5"/>
        <v>1153</v>
      </c>
      <c r="T29">
        <f t="shared" si="5"/>
        <v>1158</v>
      </c>
      <c r="U29">
        <f t="shared" si="5"/>
        <v>1163</v>
      </c>
      <c r="V29">
        <f t="shared" si="5"/>
        <v>1168</v>
      </c>
      <c r="W29">
        <f t="shared" si="5"/>
        <v>1173</v>
      </c>
      <c r="X29">
        <f t="shared" si="5"/>
        <v>1178</v>
      </c>
      <c r="Y29">
        <f t="shared" si="5"/>
        <v>1183</v>
      </c>
      <c r="Z29">
        <f t="shared" si="5"/>
        <v>1188</v>
      </c>
      <c r="AA29">
        <f t="shared" si="5"/>
        <v>1193</v>
      </c>
      <c r="AB29">
        <f t="shared" si="5"/>
        <v>1198</v>
      </c>
      <c r="AC29">
        <f t="shared" si="5"/>
        <v>1203</v>
      </c>
      <c r="AD29">
        <f t="shared" si="5"/>
        <v>1208</v>
      </c>
      <c r="AE29">
        <f t="shared" si="5"/>
        <v>1213</v>
      </c>
      <c r="AF29">
        <f t="shared" si="5"/>
        <v>1218</v>
      </c>
    </row>
    <row r="30" spans="1:32">
      <c r="A30" t="s">
        <v>44</v>
      </c>
      <c r="B30">
        <v>2197</v>
      </c>
      <c r="C30">
        <f t="shared" si="2"/>
        <v>2202</v>
      </c>
      <c r="D30">
        <f t="shared" si="5"/>
        <v>2207</v>
      </c>
      <c r="E30">
        <f t="shared" si="5"/>
        <v>2212</v>
      </c>
      <c r="F30">
        <f t="shared" si="5"/>
        <v>2217</v>
      </c>
      <c r="G30">
        <f t="shared" si="5"/>
        <v>2222</v>
      </c>
      <c r="H30">
        <f t="shared" si="5"/>
        <v>2227</v>
      </c>
      <c r="I30">
        <f t="shared" si="5"/>
        <v>2232</v>
      </c>
      <c r="J30">
        <f t="shared" si="5"/>
        <v>2237</v>
      </c>
      <c r="K30">
        <f t="shared" si="5"/>
        <v>2242</v>
      </c>
      <c r="L30">
        <f t="shared" si="5"/>
        <v>2247</v>
      </c>
      <c r="M30">
        <f t="shared" si="5"/>
        <v>2252</v>
      </c>
      <c r="N30">
        <f t="shared" si="5"/>
        <v>2257</v>
      </c>
      <c r="O30">
        <f t="shared" si="5"/>
        <v>2262</v>
      </c>
      <c r="P30">
        <f t="shared" si="5"/>
        <v>2267</v>
      </c>
      <c r="Q30">
        <f t="shared" si="5"/>
        <v>2272</v>
      </c>
      <c r="R30">
        <f t="shared" si="5"/>
        <v>2277</v>
      </c>
      <c r="S30">
        <f t="shared" si="5"/>
        <v>2282</v>
      </c>
      <c r="T30">
        <f t="shared" si="5"/>
        <v>2287</v>
      </c>
      <c r="U30">
        <f t="shared" si="5"/>
        <v>2292</v>
      </c>
      <c r="V30">
        <f t="shared" si="5"/>
        <v>2297</v>
      </c>
      <c r="W30">
        <f t="shared" si="5"/>
        <v>2302</v>
      </c>
      <c r="X30">
        <f t="shared" si="5"/>
        <v>2307</v>
      </c>
      <c r="Y30">
        <f t="shared" si="5"/>
        <v>2312</v>
      </c>
      <c r="Z30">
        <f t="shared" si="5"/>
        <v>2317</v>
      </c>
      <c r="AA30">
        <f t="shared" si="5"/>
        <v>2322</v>
      </c>
      <c r="AB30">
        <f t="shared" si="5"/>
        <v>2327</v>
      </c>
      <c r="AC30">
        <f t="shared" si="5"/>
        <v>2332</v>
      </c>
      <c r="AD30">
        <f t="shared" si="5"/>
        <v>2337</v>
      </c>
      <c r="AE30">
        <f t="shared" si="5"/>
        <v>2342</v>
      </c>
      <c r="AF30">
        <f t="shared" si="5"/>
        <v>2347</v>
      </c>
    </row>
    <row r="31" spans="1:32">
      <c r="A31" t="s">
        <v>45</v>
      </c>
      <c r="B31">
        <v>3285</v>
      </c>
      <c r="C31">
        <f t="shared" si="2"/>
        <v>3290</v>
      </c>
      <c r="D31">
        <f t="shared" si="5"/>
        <v>3295</v>
      </c>
      <c r="E31">
        <f t="shared" si="5"/>
        <v>3300</v>
      </c>
      <c r="F31">
        <f t="shared" si="5"/>
        <v>3305</v>
      </c>
      <c r="G31">
        <f t="shared" si="5"/>
        <v>3310</v>
      </c>
      <c r="H31">
        <f t="shared" si="5"/>
        <v>3315</v>
      </c>
      <c r="I31">
        <f t="shared" si="5"/>
        <v>3320</v>
      </c>
      <c r="J31">
        <f t="shared" si="5"/>
        <v>3325</v>
      </c>
      <c r="K31">
        <f t="shared" si="5"/>
        <v>3330</v>
      </c>
      <c r="L31">
        <f t="shared" si="5"/>
        <v>3335</v>
      </c>
      <c r="M31">
        <f t="shared" si="5"/>
        <v>3340</v>
      </c>
      <c r="N31">
        <f t="shared" si="5"/>
        <v>3345</v>
      </c>
      <c r="O31">
        <f t="shared" si="5"/>
        <v>3350</v>
      </c>
      <c r="P31">
        <f t="shared" si="5"/>
        <v>3355</v>
      </c>
      <c r="Q31">
        <f t="shared" si="5"/>
        <v>3360</v>
      </c>
      <c r="R31">
        <f t="shared" si="5"/>
        <v>3365</v>
      </c>
      <c r="S31">
        <f t="shared" si="5"/>
        <v>3370</v>
      </c>
      <c r="T31">
        <f t="shared" si="5"/>
        <v>3375</v>
      </c>
      <c r="U31">
        <f t="shared" si="5"/>
        <v>3380</v>
      </c>
      <c r="V31">
        <f t="shared" si="5"/>
        <v>3385</v>
      </c>
      <c r="W31">
        <f t="shared" si="5"/>
        <v>3390</v>
      </c>
      <c r="X31">
        <f t="shared" si="5"/>
        <v>3395</v>
      </c>
      <c r="Y31">
        <f t="shared" si="5"/>
        <v>3400</v>
      </c>
      <c r="Z31">
        <f t="shared" si="5"/>
        <v>3405</v>
      </c>
      <c r="AA31">
        <f t="shared" si="5"/>
        <v>3410</v>
      </c>
      <c r="AB31">
        <f t="shared" si="5"/>
        <v>3415</v>
      </c>
      <c r="AC31">
        <f t="shared" si="5"/>
        <v>3420</v>
      </c>
      <c r="AD31">
        <f t="shared" si="5"/>
        <v>3425</v>
      </c>
      <c r="AE31">
        <f t="shared" si="5"/>
        <v>3430</v>
      </c>
      <c r="AF31">
        <f t="shared" si="5"/>
        <v>3435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workbookViewId="0">
      <selection activeCell="F22" sqref="F22"/>
    </sheetView>
  </sheetViews>
  <sheetFormatPr defaultColWidth="9" defaultRowHeight="14.4"/>
  <sheetData>
    <row r="1" spans="1:40">
      <c r="A1" t="s">
        <v>1</v>
      </c>
      <c r="B1" s="11">
        <v>45292</v>
      </c>
      <c r="C1" s="11">
        <f>B1+1</f>
        <v>45293</v>
      </c>
      <c r="D1" s="11">
        <f t="shared" ref="D1:AN1" si="0">C1+1</f>
        <v>45294</v>
      </c>
      <c r="E1" s="11">
        <f t="shared" si="0"/>
        <v>45295</v>
      </c>
      <c r="F1" s="11">
        <f t="shared" si="0"/>
        <v>45296</v>
      </c>
      <c r="G1" s="11">
        <f t="shared" si="0"/>
        <v>45297</v>
      </c>
      <c r="H1" s="11">
        <f t="shared" si="0"/>
        <v>45298</v>
      </c>
      <c r="I1" s="11">
        <f t="shared" si="0"/>
        <v>45299</v>
      </c>
      <c r="J1" s="11">
        <f t="shared" si="0"/>
        <v>45300</v>
      </c>
      <c r="K1" s="11">
        <f t="shared" si="0"/>
        <v>45301</v>
      </c>
      <c r="L1" s="11">
        <f t="shared" si="0"/>
        <v>45302</v>
      </c>
      <c r="M1" s="11">
        <f t="shared" si="0"/>
        <v>45303</v>
      </c>
      <c r="N1" s="11">
        <f t="shared" si="0"/>
        <v>45304</v>
      </c>
      <c r="O1" s="11">
        <f t="shared" si="0"/>
        <v>45305</v>
      </c>
      <c r="P1" s="11">
        <f t="shared" si="0"/>
        <v>45306</v>
      </c>
      <c r="Q1" s="11">
        <f t="shared" si="0"/>
        <v>45307</v>
      </c>
      <c r="R1" s="11">
        <f t="shared" si="0"/>
        <v>45308</v>
      </c>
      <c r="S1" s="11">
        <f t="shared" si="0"/>
        <v>45309</v>
      </c>
      <c r="T1" s="11">
        <f t="shared" si="0"/>
        <v>45310</v>
      </c>
      <c r="U1" s="11">
        <f t="shared" si="0"/>
        <v>45311</v>
      </c>
      <c r="V1" s="11">
        <f t="shared" si="0"/>
        <v>45312</v>
      </c>
      <c r="W1" s="11">
        <f t="shared" si="0"/>
        <v>45313</v>
      </c>
      <c r="X1" s="11">
        <f t="shared" si="0"/>
        <v>45314</v>
      </c>
      <c r="Y1" s="11">
        <f t="shared" si="0"/>
        <v>45315</v>
      </c>
      <c r="Z1" s="11">
        <f t="shared" si="0"/>
        <v>45316</v>
      </c>
      <c r="AA1" s="11">
        <f t="shared" si="0"/>
        <v>45317</v>
      </c>
      <c r="AB1" s="11">
        <f t="shared" si="0"/>
        <v>45318</v>
      </c>
      <c r="AC1" s="11">
        <f t="shared" si="0"/>
        <v>45319</v>
      </c>
      <c r="AD1" s="11">
        <f t="shared" si="0"/>
        <v>45320</v>
      </c>
      <c r="AE1" s="11">
        <f t="shared" si="0"/>
        <v>45321</v>
      </c>
      <c r="AF1" s="11">
        <f t="shared" si="0"/>
        <v>45322</v>
      </c>
      <c r="AG1" s="11"/>
      <c r="AH1" s="11"/>
      <c r="AI1" s="11"/>
      <c r="AJ1" s="11"/>
      <c r="AK1" s="11"/>
      <c r="AL1" s="11"/>
      <c r="AM1" s="11"/>
      <c r="AN1" s="11"/>
    </row>
    <row r="2" spans="1:32">
      <c r="A2" t="s">
        <v>23</v>
      </c>
      <c r="B2">
        <f>VLOOKUP($A2,Sales1,COLUMN(),0)</f>
        <v>8421</v>
      </c>
      <c r="C2">
        <f>VLOOKUP($A2,Sales1,COLUMN(),0)</f>
        <v>8426</v>
      </c>
      <c r="D2">
        <f>VLOOKUP($A2,Sales1,COLUMN(),0)</f>
        <v>8431</v>
      </c>
      <c r="E2">
        <f>VLOOKUP($A2,Sales1,COLUMN(),0)</f>
        <v>8436</v>
      </c>
      <c r="F2">
        <f>VLOOKUP($A2,Sales1,COLUMN(),0)</f>
        <v>8441</v>
      </c>
      <c r="G2">
        <f>VLOOKUP($A2,Sales1,COLUMN(),0)</f>
        <v>8446</v>
      </c>
      <c r="H2">
        <f>VLOOKUP($A2,Sales1,COLUMN(),0)</f>
        <v>8451</v>
      </c>
      <c r="I2">
        <f>VLOOKUP($A2,Sales1,COLUMN(),0)</f>
        <v>8456</v>
      </c>
      <c r="J2">
        <f>VLOOKUP($A2,Sales1,COLUMN(),0)</f>
        <v>8461</v>
      </c>
      <c r="K2">
        <f>VLOOKUP($A2,Sales1,COLUMN(),0)</f>
        <v>8466</v>
      </c>
      <c r="L2">
        <f>VLOOKUP($A2,Sales1,COLUMN(),0)</f>
        <v>8471</v>
      </c>
      <c r="M2">
        <f>VLOOKUP($A2,Sales1,COLUMN(),0)</f>
        <v>8476</v>
      </c>
      <c r="N2">
        <f>VLOOKUP($A2,Sales1,COLUMN(),0)</f>
        <v>8481</v>
      </c>
      <c r="O2">
        <f>VLOOKUP($A2,Sales1,COLUMN(),0)</f>
        <v>8486</v>
      </c>
      <c r="P2">
        <f>VLOOKUP($A2,Sales1,COLUMN(),0)</f>
        <v>8491</v>
      </c>
      <c r="Q2">
        <f>VLOOKUP($A2,Sales1,COLUMN(),0)</f>
        <v>8496</v>
      </c>
      <c r="R2">
        <f>VLOOKUP($A2,Sales1,COLUMN(),0)</f>
        <v>8501</v>
      </c>
      <c r="S2">
        <f>VLOOKUP($A2,Sales1,COLUMN(),0)</f>
        <v>8506</v>
      </c>
      <c r="T2">
        <f>VLOOKUP($A2,Sales1,COLUMN(),0)</f>
        <v>8511</v>
      </c>
      <c r="U2">
        <f>VLOOKUP($A2,Sales1,COLUMN(),0)</f>
        <v>8516</v>
      </c>
      <c r="V2">
        <f>VLOOKUP($A2,Sales1,COLUMN(),0)</f>
        <v>8521</v>
      </c>
      <c r="W2">
        <f>VLOOKUP($A2,Sales1,COLUMN(),0)</f>
        <v>8526</v>
      </c>
      <c r="X2">
        <f>VLOOKUP($A2,Sales1,COLUMN(),0)</f>
        <v>8531</v>
      </c>
      <c r="Y2">
        <f>VLOOKUP($A2,Sales1,COLUMN(),0)</f>
        <v>8536</v>
      </c>
      <c r="Z2">
        <f>VLOOKUP($A2,Sales1,COLUMN(),0)</f>
        <v>8541</v>
      </c>
      <c r="AA2">
        <f>VLOOKUP($A2,Sales1,COLUMN(),0)</f>
        <v>8546</v>
      </c>
      <c r="AB2">
        <f>VLOOKUP($A2,Sales1,COLUMN(),0)</f>
        <v>8551</v>
      </c>
      <c r="AC2">
        <f>VLOOKUP($A2,Sales1,COLUMN(),0)</f>
        <v>8556</v>
      </c>
      <c r="AD2">
        <f>VLOOKUP($A2,Sales1,COLUMN(),0)</f>
        <v>8561</v>
      </c>
      <c r="AE2">
        <f>VLOOKUP($A2,Sales1,COLUMN(),0)</f>
        <v>8566</v>
      </c>
      <c r="AF2">
        <f>VLOOKUP($A2,Sales1,COLUMN(),0)</f>
        <v>8571</v>
      </c>
    </row>
    <row r="3" spans="1:32">
      <c r="A3" t="s">
        <v>24</v>
      </c>
      <c r="B3">
        <f>VLOOKUP($A3,Sales1,COLUMN(),0)</f>
        <v>9563</v>
      </c>
      <c r="C3">
        <f>VLOOKUP($A3,Sales1,COLUMN(),0)</f>
        <v>9568</v>
      </c>
      <c r="D3">
        <f>VLOOKUP($A3,Sales1,COLUMN(),0)</f>
        <v>9573</v>
      </c>
      <c r="E3">
        <f>VLOOKUP($A3,Sales1,COLUMN(),0)</f>
        <v>9578</v>
      </c>
      <c r="F3">
        <f>VLOOKUP($A3,Sales1,COLUMN(),0)</f>
        <v>9583</v>
      </c>
      <c r="G3">
        <f>VLOOKUP($A3,Sales1,COLUMN(),0)</f>
        <v>9588</v>
      </c>
      <c r="H3">
        <f>VLOOKUP($A3,Sales1,COLUMN(),0)</f>
        <v>9593</v>
      </c>
      <c r="I3">
        <f>VLOOKUP($A3,Sales1,COLUMN(),0)</f>
        <v>9598</v>
      </c>
      <c r="J3">
        <f>VLOOKUP($A3,Sales1,COLUMN(),0)</f>
        <v>9603</v>
      </c>
      <c r="K3">
        <f>VLOOKUP($A3,Sales1,COLUMN(),0)</f>
        <v>9608</v>
      </c>
      <c r="L3">
        <f>VLOOKUP($A3,Sales1,COLUMN(),0)</f>
        <v>9613</v>
      </c>
      <c r="M3">
        <f>VLOOKUP($A3,Sales1,COLUMN(),0)</f>
        <v>9618</v>
      </c>
      <c r="N3">
        <f>VLOOKUP($A3,Sales1,COLUMN(),0)</f>
        <v>9623</v>
      </c>
      <c r="O3">
        <f>VLOOKUP($A3,Sales1,COLUMN(),0)</f>
        <v>9628</v>
      </c>
      <c r="P3">
        <f>VLOOKUP($A3,Sales1,COLUMN(),0)</f>
        <v>9633</v>
      </c>
      <c r="Q3">
        <f>VLOOKUP($A3,Sales1,COLUMN(),0)</f>
        <v>9638</v>
      </c>
      <c r="R3">
        <f>VLOOKUP($A3,Sales1,COLUMN(),0)</f>
        <v>9643</v>
      </c>
      <c r="S3">
        <f>VLOOKUP($A3,Sales1,COLUMN(),0)</f>
        <v>9648</v>
      </c>
      <c r="T3">
        <f>VLOOKUP($A3,Sales1,COLUMN(),0)</f>
        <v>9653</v>
      </c>
      <c r="U3">
        <f>VLOOKUP($A3,Sales1,COLUMN(),0)</f>
        <v>9658</v>
      </c>
      <c r="V3">
        <f>VLOOKUP($A3,Sales1,COLUMN(),0)</f>
        <v>9663</v>
      </c>
      <c r="W3">
        <f>VLOOKUP($A3,Sales1,COLUMN(),0)</f>
        <v>9668</v>
      </c>
      <c r="X3">
        <f>VLOOKUP($A3,Sales1,COLUMN(),0)</f>
        <v>9673</v>
      </c>
      <c r="Y3">
        <f>VLOOKUP($A3,Sales1,COLUMN(),0)</f>
        <v>9678</v>
      </c>
      <c r="Z3">
        <f>VLOOKUP($A3,Sales1,COLUMN(),0)</f>
        <v>9683</v>
      </c>
      <c r="AA3">
        <f>VLOOKUP($A3,Sales1,COLUMN(),0)</f>
        <v>9688</v>
      </c>
      <c r="AB3">
        <f>VLOOKUP($A3,Sales1,COLUMN(),0)</f>
        <v>9693</v>
      </c>
      <c r="AC3">
        <f>VLOOKUP($A3,Sales1,COLUMN(),0)</f>
        <v>9698</v>
      </c>
      <c r="AD3">
        <f>VLOOKUP($A3,Sales1,COLUMN(),0)</f>
        <v>9703</v>
      </c>
      <c r="AE3">
        <f>VLOOKUP($A3,Sales1,COLUMN(),0)</f>
        <v>9708</v>
      </c>
      <c r="AF3">
        <f>VLOOKUP($A3,Sales1,COLUMN(),0)</f>
        <v>9713</v>
      </c>
    </row>
    <row r="4" spans="1:32">
      <c r="A4" t="s">
        <v>25</v>
      </c>
      <c r="B4">
        <f>VLOOKUP($A4,Sales1,COLUMN(),0)</f>
        <v>1024</v>
      </c>
      <c r="C4">
        <f>VLOOKUP($A4,Sales1,COLUMN(),0)</f>
        <v>1029</v>
      </c>
      <c r="D4">
        <f>VLOOKUP($A4,Sales1,COLUMN(),0)</f>
        <v>1034</v>
      </c>
      <c r="E4">
        <f>VLOOKUP($A4,Sales1,COLUMN(),0)</f>
        <v>1039</v>
      </c>
      <c r="F4">
        <f>VLOOKUP($A4,Sales1,COLUMN(),0)</f>
        <v>1044</v>
      </c>
      <c r="G4">
        <f>VLOOKUP($A4,Sales1,COLUMN(),0)</f>
        <v>1049</v>
      </c>
      <c r="H4">
        <f>VLOOKUP($A4,Sales1,COLUMN(),0)</f>
        <v>1054</v>
      </c>
      <c r="I4">
        <f>VLOOKUP($A4,Sales1,COLUMN(),0)</f>
        <v>1059</v>
      </c>
      <c r="J4">
        <f>VLOOKUP($A4,Sales1,COLUMN(),0)</f>
        <v>1064</v>
      </c>
      <c r="K4">
        <f>VLOOKUP($A4,Sales1,COLUMN(),0)</f>
        <v>1069</v>
      </c>
      <c r="L4">
        <f>VLOOKUP($A4,Sales1,COLUMN(),0)</f>
        <v>1074</v>
      </c>
      <c r="M4">
        <f>VLOOKUP($A4,Sales1,COLUMN(),0)</f>
        <v>1079</v>
      </c>
      <c r="N4">
        <f>VLOOKUP($A4,Sales1,COLUMN(),0)</f>
        <v>1084</v>
      </c>
      <c r="O4">
        <f>VLOOKUP($A4,Sales1,COLUMN(),0)</f>
        <v>1089</v>
      </c>
      <c r="P4">
        <f>VLOOKUP($A4,Sales1,COLUMN(),0)</f>
        <v>1094</v>
      </c>
      <c r="Q4">
        <f>VLOOKUP($A4,Sales1,COLUMN(),0)</f>
        <v>1099</v>
      </c>
      <c r="R4">
        <f>VLOOKUP($A4,Sales1,COLUMN(),0)</f>
        <v>1104</v>
      </c>
      <c r="S4">
        <f>VLOOKUP($A4,Sales1,COLUMN(),0)</f>
        <v>1109</v>
      </c>
      <c r="T4">
        <f>VLOOKUP($A4,Sales1,COLUMN(),0)</f>
        <v>1114</v>
      </c>
      <c r="U4">
        <f>VLOOKUP($A4,Sales1,COLUMN(),0)</f>
        <v>1119</v>
      </c>
      <c r="V4">
        <f>VLOOKUP($A4,Sales1,COLUMN(),0)</f>
        <v>1124</v>
      </c>
      <c r="W4">
        <f>VLOOKUP($A4,Sales1,COLUMN(),0)</f>
        <v>1129</v>
      </c>
      <c r="X4">
        <f>VLOOKUP($A4,Sales1,COLUMN(),0)</f>
        <v>1134</v>
      </c>
      <c r="Y4">
        <f>VLOOKUP($A4,Sales1,COLUMN(),0)</f>
        <v>1139</v>
      </c>
      <c r="Z4">
        <f>VLOOKUP($A4,Sales1,COLUMN(),0)</f>
        <v>1144</v>
      </c>
      <c r="AA4">
        <f>VLOOKUP($A4,Sales1,COLUMN(),0)</f>
        <v>1149</v>
      </c>
      <c r="AB4">
        <f>VLOOKUP($A4,Sales1,COLUMN(),0)</f>
        <v>1154</v>
      </c>
      <c r="AC4">
        <f>VLOOKUP($A4,Sales1,COLUMN(),0)</f>
        <v>1159</v>
      </c>
      <c r="AD4">
        <f>VLOOKUP($A4,Sales1,COLUMN(),0)</f>
        <v>1164</v>
      </c>
      <c r="AE4">
        <f>VLOOKUP($A4,Sales1,COLUMN(),0)</f>
        <v>1169</v>
      </c>
      <c r="AF4">
        <f>VLOOKUP($A4,Sales1,COLUMN(),0)</f>
        <v>1174</v>
      </c>
    </row>
    <row r="5" spans="1:32">
      <c r="A5" t="s">
        <v>38</v>
      </c>
      <c r="B5">
        <f>VLOOKUP($A5,Sales1,COLUMN(),0)</f>
        <v>5476</v>
      </c>
      <c r="C5">
        <f>VLOOKUP($A5,Sales1,COLUMN(),0)</f>
        <v>5481</v>
      </c>
      <c r="D5">
        <f>VLOOKUP($A5,Sales1,COLUMN(),0)</f>
        <v>5486</v>
      </c>
      <c r="E5">
        <f>VLOOKUP($A5,Sales1,COLUMN(),0)</f>
        <v>5491</v>
      </c>
      <c r="F5">
        <f>VLOOKUP($A5,Sales1,COLUMN(),0)</f>
        <v>5496</v>
      </c>
      <c r="G5">
        <f>VLOOKUP($A5,Sales1,COLUMN(),0)</f>
        <v>5501</v>
      </c>
      <c r="H5">
        <f>VLOOKUP($A5,Sales1,COLUMN(),0)</f>
        <v>5506</v>
      </c>
      <c r="I5">
        <f>VLOOKUP($A5,Sales1,COLUMN(),0)</f>
        <v>5511</v>
      </c>
      <c r="J5">
        <f>VLOOKUP($A5,Sales1,COLUMN(),0)</f>
        <v>5516</v>
      </c>
      <c r="K5">
        <f>VLOOKUP($A5,Sales1,COLUMN(),0)</f>
        <v>5521</v>
      </c>
      <c r="L5">
        <f>VLOOKUP($A5,Sales1,COLUMN(),0)</f>
        <v>5526</v>
      </c>
      <c r="M5">
        <f>VLOOKUP($A5,Sales1,COLUMN(),0)</f>
        <v>5531</v>
      </c>
      <c r="N5">
        <f>VLOOKUP($A5,Sales1,COLUMN(),0)</f>
        <v>5536</v>
      </c>
      <c r="O5">
        <f>VLOOKUP($A5,Sales1,COLUMN(),0)</f>
        <v>5541</v>
      </c>
      <c r="P5">
        <f>VLOOKUP($A5,Sales1,COLUMN(),0)</f>
        <v>5546</v>
      </c>
      <c r="Q5">
        <f>VLOOKUP($A5,Sales1,COLUMN(),0)</f>
        <v>5551</v>
      </c>
      <c r="R5">
        <f>VLOOKUP($A5,Sales1,COLUMN(),0)</f>
        <v>5556</v>
      </c>
      <c r="S5">
        <f>VLOOKUP($A5,Sales1,COLUMN(),0)</f>
        <v>5561</v>
      </c>
      <c r="T5">
        <f>VLOOKUP($A5,Sales1,COLUMN(),0)</f>
        <v>5566</v>
      </c>
      <c r="U5">
        <f>VLOOKUP($A5,Sales1,COLUMN(),0)</f>
        <v>5571</v>
      </c>
      <c r="V5">
        <f>VLOOKUP($A5,Sales1,COLUMN(),0)</f>
        <v>5576</v>
      </c>
      <c r="W5">
        <f>VLOOKUP($A5,Sales1,COLUMN(),0)</f>
        <v>5581</v>
      </c>
      <c r="X5">
        <f>VLOOKUP($A5,Sales1,COLUMN(),0)</f>
        <v>5586</v>
      </c>
      <c r="Y5">
        <f>VLOOKUP($A5,Sales1,COLUMN(),0)</f>
        <v>5591</v>
      </c>
      <c r="Z5">
        <f>VLOOKUP($A5,Sales1,COLUMN(),0)</f>
        <v>5596</v>
      </c>
      <c r="AA5">
        <f>VLOOKUP($A5,Sales1,COLUMN(),0)</f>
        <v>5601</v>
      </c>
      <c r="AB5">
        <f>VLOOKUP($A5,Sales1,COLUMN(),0)</f>
        <v>5606</v>
      </c>
      <c r="AC5">
        <f>VLOOKUP($A5,Sales1,COLUMN(),0)</f>
        <v>5611</v>
      </c>
      <c r="AD5">
        <f>VLOOKUP($A5,Sales1,COLUMN(),0)</f>
        <v>5616</v>
      </c>
      <c r="AE5">
        <f>VLOOKUP($A5,Sales1,COLUMN(),0)</f>
        <v>5621</v>
      </c>
      <c r="AF5">
        <f>VLOOKUP($A5,Sales1,COLUMN(),0)</f>
        <v>5626</v>
      </c>
    </row>
    <row r="6" spans="1:32">
      <c r="A6" t="s">
        <v>39</v>
      </c>
      <c r="B6">
        <f>VLOOKUP($A6,Sales1,COLUMN(),0)</f>
        <v>6682</v>
      </c>
      <c r="C6">
        <f>VLOOKUP($A6,Sales1,COLUMN(),0)</f>
        <v>6687</v>
      </c>
      <c r="D6">
        <f>VLOOKUP($A6,Sales1,COLUMN(),0)</f>
        <v>6692</v>
      </c>
      <c r="E6">
        <f>VLOOKUP($A6,Sales1,COLUMN(),0)</f>
        <v>6697</v>
      </c>
      <c r="F6">
        <f>VLOOKUP($A6,Sales1,COLUMN(),0)</f>
        <v>6702</v>
      </c>
      <c r="G6">
        <f>VLOOKUP($A6,Sales1,COLUMN(),0)</f>
        <v>6707</v>
      </c>
      <c r="H6">
        <f>VLOOKUP($A6,Sales1,COLUMN(),0)</f>
        <v>6712</v>
      </c>
      <c r="I6">
        <f>VLOOKUP($A6,Sales1,COLUMN(),0)</f>
        <v>6717</v>
      </c>
      <c r="J6">
        <f>VLOOKUP($A6,Sales1,COLUMN(),0)</f>
        <v>6722</v>
      </c>
      <c r="K6">
        <f>VLOOKUP($A6,Sales1,COLUMN(),0)</f>
        <v>6727</v>
      </c>
      <c r="L6">
        <f>VLOOKUP($A6,Sales1,COLUMN(),0)</f>
        <v>6732</v>
      </c>
      <c r="M6">
        <f>VLOOKUP($A6,Sales1,COLUMN(),0)</f>
        <v>6737</v>
      </c>
      <c r="N6">
        <f>VLOOKUP($A6,Sales1,COLUMN(),0)</f>
        <v>6742</v>
      </c>
      <c r="O6">
        <f>VLOOKUP($A6,Sales1,COLUMN(),0)</f>
        <v>6747</v>
      </c>
      <c r="P6">
        <f>VLOOKUP($A6,Sales1,COLUMN(),0)</f>
        <v>6752</v>
      </c>
      <c r="Q6">
        <f>VLOOKUP($A6,Sales1,COLUMN(),0)</f>
        <v>6757</v>
      </c>
      <c r="R6">
        <f>VLOOKUP($A6,Sales1,COLUMN(),0)</f>
        <v>6762</v>
      </c>
      <c r="S6">
        <f>VLOOKUP($A6,Sales1,COLUMN(),0)</f>
        <v>6767</v>
      </c>
      <c r="T6">
        <f>VLOOKUP($A6,Sales1,COLUMN(),0)</f>
        <v>6772</v>
      </c>
      <c r="U6">
        <f>VLOOKUP($A6,Sales1,COLUMN(),0)</f>
        <v>6777</v>
      </c>
      <c r="V6">
        <f>VLOOKUP($A6,Sales1,COLUMN(),0)</f>
        <v>6782</v>
      </c>
      <c r="W6">
        <f>VLOOKUP($A6,Sales1,COLUMN(),0)</f>
        <v>6787</v>
      </c>
      <c r="X6">
        <f>VLOOKUP($A6,Sales1,COLUMN(),0)</f>
        <v>6792</v>
      </c>
      <c r="Y6">
        <f>VLOOKUP($A6,Sales1,COLUMN(),0)</f>
        <v>6797</v>
      </c>
      <c r="Z6">
        <f>VLOOKUP($A6,Sales1,COLUMN(),0)</f>
        <v>6802</v>
      </c>
      <c r="AA6">
        <f>VLOOKUP($A6,Sales1,COLUMN(),0)</f>
        <v>6807</v>
      </c>
      <c r="AB6">
        <f>VLOOKUP($A6,Sales1,COLUMN(),0)</f>
        <v>6812</v>
      </c>
      <c r="AC6">
        <f>VLOOKUP($A6,Sales1,COLUMN(),0)</f>
        <v>6817</v>
      </c>
      <c r="AD6">
        <f>VLOOKUP($A6,Sales1,COLUMN(),0)</f>
        <v>6822</v>
      </c>
      <c r="AE6">
        <f>VLOOKUP($A6,Sales1,COLUMN(),0)</f>
        <v>6827</v>
      </c>
      <c r="AF6">
        <f>VLOOKUP($A6,Sales1,COLUMN(),0)</f>
        <v>6832</v>
      </c>
    </row>
    <row r="7" spans="1:32">
      <c r="A7" t="s">
        <v>40</v>
      </c>
      <c r="B7">
        <f>VLOOKUP($A7,Sales1,COLUMN(),0)</f>
        <v>7231</v>
      </c>
      <c r="C7">
        <f>VLOOKUP($A7,Sales1,COLUMN(),0)</f>
        <v>7236</v>
      </c>
      <c r="D7">
        <f>VLOOKUP($A7,Sales1,COLUMN(),0)</f>
        <v>7241</v>
      </c>
      <c r="E7">
        <f>VLOOKUP($A7,Sales1,COLUMN(),0)</f>
        <v>7246</v>
      </c>
      <c r="F7">
        <f>VLOOKUP($A7,Sales1,COLUMN(),0)</f>
        <v>7251</v>
      </c>
      <c r="G7">
        <f>VLOOKUP($A7,Sales1,COLUMN(),0)</f>
        <v>7256</v>
      </c>
      <c r="H7">
        <f>VLOOKUP($A7,Sales1,COLUMN(),0)</f>
        <v>7261</v>
      </c>
      <c r="I7">
        <f>VLOOKUP($A7,Sales1,COLUMN(),0)</f>
        <v>7266</v>
      </c>
      <c r="J7">
        <f>VLOOKUP($A7,Sales1,COLUMN(),0)</f>
        <v>7271</v>
      </c>
      <c r="K7">
        <f>VLOOKUP($A7,Sales1,COLUMN(),0)</f>
        <v>7276</v>
      </c>
      <c r="L7">
        <f>VLOOKUP($A7,Sales1,COLUMN(),0)</f>
        <v>7281</v>
      </c>
      <c r="M7">
        <f>VLOOKUP($A7,Sales1,COLUMN(),0)</f>
        <v>7286</v>
      </c>
      <c r="N7">
        <f>VLOOKUP($A7,Sales1,COLUMN(),0)</f>
        <v>7291</v>
      </c>
      <c r="O7">
        <f>VLOOKUP($A7,Sales1,COLUMN(),0)</f>
        <v>7296</v>
      </c>
      <c r="P7">
        <f>VLOOKUP($A7,Sales1,COLUMN(),0)</f>
        <v>7301</v>
      </c>
      <c r="Q7">
        <f>VLOOKUP($A7,Sales1,COLUMN(),0)</f>
        <v>7306</v>
      </c>
      <c r="R7">
        <f>VLOOKUP($A7,Sales1,COLUMN(),0)</f>
        <v>7311</v>
      </c>
      <c r="S7">
        <f>VLOOKUP($A7,Sales1,COLUMN(),0)</f>
        <v>7316</v>
      </c>
      <c r="T7">
        <f>VLOOKUP($A7,Sales1,COLUMN(),0)</f>
        <v>7321</v>
      </c>
      <c r="U7">
        <f>VLOOKUP($A7,Sales1,COLUMN(),0)</f>
        <v>7326</v>
      </c>
      <c r="V7">
        <f>VLOOKUP($A7,Sales1,COLUMN(),0)</f>
        <v>7331</v>
      </c>
      <c r="W7">
        <f>VLOOKUP($A7,Sales1,COLUMN(),0)</f>
        <v>7336</v>
      </c>
      <c r="X7">
        <f>VLOOKUP($A7,Sales1,COLUMN(),0)</f>
        <v>7341</v>
      </c>
      <c r="Y7">
        <f>VLOOKUP($A7,Sales1,COLUMN(),0)</f>
        <v>7346</v>
      </c>
      <c r="Z7">
        <f>VLOOKUP($A7,Sales1,COLUMN(),0)</f>
        <v>7351</v>
      </c>
      <c r="AA7">
        <f>VLOOKUP($A7,Sales1,COLUMN(),0)</f>
        <v>7356</v>
      </c>
      <c r="AB7">
        <f>VLOOKUP($A7,Sales1,COLUMN(),0)</f>
        <v>7361</v>
      </c>
      <c r="AC7">
        <f>VLOOKUP($A7,Sales1,COLUMN(),0)</f>
        <v>7366</v>
      </c>
      <c r="AD7">
        <f>VLOOKUP($A7,Sales1,COLUMN(),0)</f>
        <v>7371</v>
      </c>
      <c r="AE7">
        <f>VLOOKUP($A7,Sales1,COLUMN(),0)</f>
        <v>7376</v>
      </c>
      <c r="AF7">
        <f>VLOOKUP($A7,Sales1,COLUMN(),0)</f>
        <v>7381</v>
      </c>
    </row>
    <row r="8" spans="1:32">
      <c r="A8" t="s">
        <v>44</v>
      </c>
      <c r="B8">
        <f>VLOOKUP($A8,Sales1,COLUMN(),0)</f>
        <v>2197</v>
      </c>
      <c r="C8">
        <f>VLOOKUP($A8,Sales1,COLUMN(),0)</f>
        <v>2202</v>
      </c>
      <c r="D8">
        <f>VLOOKUP($A8,Sales1,COLUMN(),0)</f>
        <v>2207</v>
      </c>
      <c r="E8">
        <f>VLOOKUP($A8,Sales1,COLUMN(),0)</f>
        <v>2212</v>
      </c>
      <c r="F8">
        <f>VLOOKUP($A8,Sales1,COLUMN(),0)</f>
        <v>2217</v>
      </c>
      <c r="G8">
        <f>VLOOKUP($A8,Sales1,COLUMN(),0)</f>
        <v>2222</v>
      </c>
      <c r="H8">
        <f>VLOOKUP($A8,Sales1,COLUMN(),0)</f>
        <v>2227</v>
      </c>
      <c r="I8">
        <f>VLOOKUP($A8,Sales1,COLUMN(),0)</f>
        <v>2232</v>
      </c>
      <c r="J8">
        <f>VLOOKUP($A8,Sales1,COLUMN(),0)</f>
        <v>2237</v>
      </c>
      <c r="K8">
        <f>VLOOKUP($A8,Sales1,COLUMN(),0)</f>
        <v>2242</v>
      </c>
      <c r="L8">
        <f>VLOOKUP($A8,Sales1,COLUMN(),0)</f>
        <v>2247</v>
      </c>
      <c r="M8">
        <f>VLOOKUP($A8,Sales1,COLUMN(),0)</f>
        <v>2252</v>
      </c>
      <c r="N8">
        <f>VLOOKUP($A8,Sales1,COLUMN(),0)</f>
        <v>2257</v>
      </c>
      <c r="O8">
        <f>VLOOKUP($A8,Sales1,COLUMN(),0)</f>
        <v>2262</v>
      </c>
      <c r="P8">
        <f>VLOOKUP($A8,Sales1,COLUMN(),0)</f>
        <v>2267</v>
      </c>
      <c r="Q8">
        <f>VLOOKUP($A8,Sales1,COLUMN(),0)</f>
        <v>2272</v>
      </c>
      <c r="R8">
        <f>VLOOKUP($A8,Sales1,COLUMN(),0)</f>
        <v>2277</v>
      </c>
      <c r="S8">
        <f>VLOOKUP($A8,Sales1,COLUMN(),0)</f>
        <v>2282</v>
      </c>
      <c r="T8">
        <f>VLOOKUP($A8,Sales1,COLUMN(),0)</f>
        <v>2287</v>
      </c>
      <c r="U8">
        <f>VLOOKUP($A8,Sales1,COLUMN(),0)</f>
        <v>2292</v>
      </c>
      <c r="V8">
        <f>VLOOKUP($A8,Sales1,COLUMN(),0)</f>
        <v>2297</v>
      </c>
      <c r="W8">
        <f>VLOOKUP($A8,Sales1,COLUMN(),0)</f>
        <v>2302</v>
      </c>
      <c r="X8">
        <f>VLOOKUP($A8,Sales1,COLUMN(),0)</f>
        <v>2307</v>
      </c>
      <c r="Y8">
        <f>VLOOKUP($A8,Sales1,COLUMN(),0)</f>
        <v>2312</v>
      </c>
      <c r="Z8">
        <f>VLOOKUP($A8,Sales1,COLUMN(),0)</f>
        <v>2317</v>
      </c>
      <c r="AA8">
        <f>VLOOKUP($A8,Sales1,COLUMN(),0)</f>
        <v>2322</v>
      </c>
      <c r="AB8">
        <f>VLOOKUP($A8,Sales1,COLUMN(),0)</f>
        <v>2327</v>
      </c>
      <c r="AC8">
        <f>VLOOKUP($A8,Sales1,COLUMN(),0)</f>
        <v>2332</v>
      </c>
      <c r="AD8">
        <f>VLOOKUP($A8,Sales1,COLUMN(),0)</f>
        <v>2337</v>
      </c>
      <c r="AE8">
        <f>VLOOKUP($A8,Sales1,COLUMN(),0)</f>
        <v>2342</v>
      </c>
      <c r="AF8">
        <f>VLOOKUP($A8,Sales1,COLUMN(),0)</f>
        <v>2347</v>
      </c>
    </row>
    <row r="9" spans="1:32">
      <c r="A9" t="s">
        <v>45</v>
      </c>
      <c r="B9">
        <f>VLOOKUP($A9,Sales1,COLUMN(),0)</f>
        <v>3285</v>
      </c>
      <c r="C9">
        <f>VLOOKUP($A9,Sales1,COLUMN(),0)</f>
        <v>3290</v>
      </c>
      <c r="D9">
        <f>VLOOKUP($A9,Sales1,COLUMN(),0)</f>
        <v>3295</v>
      </c>
      <c r="E9">
        <f>VLOOKUP($A9,Sales1,COLUMN(),0)</f>
        <v>3300</v>
      </c>
      <c r="F9">
        <f>VLOOKUP($A9,Sales1,COLUMN(),0)</f>
        <v>3305</v>
      </c>
      <c r="G9">
        <f>VLOOKUP($A9,Sales1,COLUMN(),0)</f>
        <v>3310</v>
      </c>
      <c r="H9">
        <f>VLOOKUP($A9,Sales1,COLUMN(),0)</f>
        <v>3315</v>
      </c>
      <c r="I9">
        <f>VLOOKUP($A9,Sales1,COLUMN(),0)</f>
        <v>3320</v>
      </c>
      <c r="J9">
        <f>VLOOKUP($A9,Sales1,COLUMN(),0)</f>
        <v>3325</v>
      </c>
      <c r="K9">
        <f>VLOOKUP($A9,Sales1,COLUMN(),0)</f>
        <v>3330</v>
      </c>
      <c r="L9">
        <f>VLOOKUP($A9,Sales1,COLUMN(),0)</f>
        <v>3335</v>
      </c>
      <c r="M9">
        <f>VLOOKUP($A9,Sales1,COLUMN(),0)</f>
        <v>3340</v>
      </c>
      <c r="N9">
        <f>VLOOKUP($A9,Sales1,COLUMN(),0)</f>
        <v>3345</v>
      </c>
      <c r="O9">
        <f>VLOOKUP($A9,Sales1,COLUMN(),0)</f>
        <v>3350</v>
      </c>
      <c r="P9">
        <f>VLOOKUP($A9,Sales1,COLUMN(),0)</f>
        <v>3355</v>
      </c>
      <c r="Q9">
        <f>VLOOKUP($A9,Sales1,COLUMN(),0)</f>
        <v>3360</v>
      </c>
      <c r="R9">
        <f>VLOOKUP($A9,Sales1,COLUMN(),0)</f>
        <v>3365</v>
      </c>
      <c r="S9">
        <f>VLOOKUP($A9,Sales1,COLUMN(),0)</f>
        <v>3370</v>
      </c>
      <c r="T9">
        <f>VLOOKUP($A9,Sales1,COLUMN(),0)</f>
        <v>3375</v>
      </c>
      <c r="U9">
        <f>VLOOKUP($A9,Sales1,COLUMN(),0)</f>
        <v>3380</v>
      </c>
      <c r="V9">
        <f>VLOOKUP($A9,Sales1,COLUMN(),0)</f>
        <v>3385</v>
      </c>
      <c r="W9">
        <f>VLOOKUP($A9,Sales1,COLUMN(),0)</f>
        <v>3390</v>
      </c>
      <c r="X9">
        <f>VLOOKUP($A9,Sales1,COLUMN(),0)</f>
        <v>3395</v>
      </c>
      <c r="Y9">
        <f>VLOOKUP($A9,Sales1,COLUMN(),0)</f>
        <v>3400</v>
      </c>
      <c r="Z9">
        <f>VLOOKUP($A9,Sales1,COLUMN(),0)</f>
        <v>3405</v>
      </c>
      <c r="AA9">
        <f>VLOOKUP($A9,Sales1,COLUMN(),0)</f>
        <v>3410</v>
      </c>
      <c r="AB9">
        <f>VLOOKUP($A9,Sales1,COLUMN(),0)</f>
        <v>3415</v>
      </c>
      <c r="AC9">
        <f>VLOOKUP($A9,Sales1,COLUMN(),0)</f>
        <v>3420</v>
      </c>
      <c r="AD9">
        <f>VLOOKUP($A9,Sales1,COLUMN(),0)</f>
        <v>3425</v>
      </c>
      <c r="AE9">
        <f>VLOOKUP($A9,Sales1,COLUMN(),0)</f>
        <v>3430</v>
      </c>
      <c r="AF9">
        <f>VLOOKUP($A9,Sales1,COLUMN(),0)</f>
        <v>3435</v>
      </c>
    </row>
    <row r="10" spans="1:32">
      <c r="A10" t="s">
        <v>17</v>
      </c>
      <c r="B10">
        <f>VLOOKUP($A10,Sales1,COLUMN(),0)</f>
        <v>2734</v>
      </c>
      <c r="C10">
        <f>VLOOKUP($A10,Sales1,COLUMN(),0)</f>
        <v>2739</v>
      </c>
      <c r="D10">
        <f>VLOOKUP($A10,Sales1,COLUMN(),0)</f>
        <v>2744</v>
      </c>
      <c r="E10">
        <f>VLOOKUP($A10,Sales1,COLUMN(),0)</f>
        <v>2749</v>
      </c>
      <c r="F10">
        <f>VLOOKUP($A10,Sales1,COLUMN(),0)</f>
        <v>2754</v>
      </c>
      <c r="G10">
        <f>VLOOKUP($A10,Sales1,COLUMN(),0)</f>
        <v>2759</v>
      </c>
      <c r="H10">
        <f>VLOOKUP($A10,Sales1,COLUMN(),0)</f>
        <v>2764</v>
      </c>
      <c r="I10">
        <f>VLOOKUP($A10,Sales1,COLUMN(),0)</f>
        <v>2769</v>
      </c>
      <c r="J10">
        <f>VLOOKUP($A10,Sales1,COLUMN(),0)</f>
        <v>2774</v>
      </c>
      <c r="K10">
        <f>VLOOKUP($A10,Sales1,COLUMN(),0)</f>
        <v>2779</v>
      </c>
      <c r="L10">
        <f>VLOOKUP($A10,Sales1,COLUMN(),0)</f>
        <v>2784</v>
      </c>
      <c r="M10">
        <f>VLOOKUP($A10,Sales1,COLUMN(),0)</f>
        <v>2789</v>
      </c>
      <c r="N10">
        <f>VLOOKUP($A10,Sales1,COLUMN(),0)</f>
        <v>2794</v>
      </c>
      <c r="O10">
        <f>VLOOKUP($A10,Sales1,COLUMN(),0)</f>
        <v>2799</v>
      </c>
      <c r="P10">
        <f>VLOOKUP($A10,Sales1,COLUMN(),0)</f>
        <v>2804</v>
      </c>
      <c r="Q10">
        <f>VLOOKUP($A10,Sales1,COLUMN(),0)</f>
        <v>2809</v>
      </c>
      <c r="R10">
        <f>VLOOKUP($A10,Sales1,COLUMN(),0)</f>
        <v>2814</v>
      </c>
      <c r="S10">
        <f>VLOOKUP($A10,Sales1,COLUMN(),0)</f>
        <v>2819</v>
      </c>
      <c r="T10">
        <f>VLOOKUP($A10,Sales1,COLUMN(),0)</f>
        <v>2824</v>
      </c>
      <c r="U10">
        <f>VLOOKUP($A10,Sales1,COLUMN(),0)</f>
        <v>2829</v>
      </c>
      <c r="V10">
        <f>VLOOKUP($A10,Sales1,COLUMN(),0)</f>
        <v>2834</v>
      </c>
      <c r="W10">
        <f>VLOOKUP($A10,Sales1,COLUMN(),0)</f>
        <v>2839</v>
      </c>
      <c r="X10">
        <f>VLOOKUP($A10,Sales1,COLUMN(),0)</f>
        <v>2844</v>
      </c>
      <c r="Y10">
        <f>VLOOKUP($A10,Sales1,COLUMN(),0)</f>
        <v>2849</v>
      </c>
      <c r="Z10">
        <f>VLOOKUP($A10,Sales1,COLUMN(),0)</f>
        <v>2854</v>
      </c>
      <c r="AA10">
        <f>VLOOKUP($A10,Sales1,COLUMN(),0)</f>
        <v>2859</v>
      </c>
      <c r="AB10">
        <f>VLOOKUP($A10,Sales1,COLUMN(),0)</f>
        <v>2864</v>
      </c>
      <c r="AC10">
        <f>VLOOKUP($A10,Sales1,COLUMN(),0)</f>
        <v>2869</v>
      </c>
      <c r="AD10">
        <f>VLOOKUP($A10,Sales1,COLUMN(),0)</f>
        <v>2874</v>
      </c>
      <c r="AE10">
        <f>VLOOKUP($A10,Sales1,COLUMN(),0)</f>
        <v>2879</v>
      </c>
      <c r="AF10">
        <f>VLOOKUP($A10,Sales1,COLUMN(),0)</f>
        <v>2884</v>
      </c>
    </row>
    <row r="11" spans="1:32">
      <c r="A11" t="s">
        <v>18</v>
      </c>
      <c r="B11">
        <f>VLOOKUP($A11,Sales1,COLUMN(),0)</f>
        <v>3892</v>
      </c>
      <c r="C11">
        <f>VLOOKUP($A11,Sales1,COLUMN(),0)</f>
        <v>3897</v>
      </c>
      <c r="D11">
        <f>VLOOKUP($A11,Sales1,COLUMN(),0)</f>
        <v>3902</v>
      </c>
      <c r="E11">
        <f>VLOOKUP($A11,Sales1,COLUMN(),0)</f>
        <v>3907</v>
      </c>
      <c r="F11">
        <f>VLOOKUP($A11,Sales1,COLUMN(),0)</f>
        <v>3912</v>
      </c>
      <c r="G11">
        <f>VLOOKUP($A11,Sales1,COLUMN(),0)</f>
        <v>3917</v>
      </c>
      <c r="H11">
        <f>VLOOKUP($A11,Sales1,COLUMN(),0)</f>
        <v>3922</v>
      </c>
      <c r="I11">
        <f>VLOOKUP($A11,Sales1,COLUMN(),0)</f>
        <v>3927</v>
      </c>
      <c r="J11">
        <f>VLOOKUP($A11,Sales1,COLUMN(),0)</f>
        <v>3932</v>
      </c>
      <c r="K11">
        <f>VLOOKUP($A11,Sales1,COLUMN(),0)</f>
        <v>3937</v>
      </c>
      <c r="L11">
        <f>VLOOKUP($A11,Sales1,COLUMN(),0)</f>
        <v>3942</v>
      </c>
      <c r="M11">
        <f>VLOOKUP($A11,Sales1,COLUMN(),0)</f>
        <v>3947</v>
      </c>
      <c r="N11">
        <f>VLOOKUP($A11,Sales1,COLUMN(),0)</f>
        <v>3952</v>
      </c>
      <c r="O11">
        <f>VLOOKUP($A11,Sales1,COLUMN(),0)</f>
        <v>3957</v>
      </c>
      <c r="P11">
        <f>VLOOKUP($A11,Sales1,COLUMN(),0)</f>
        <v>3962</v>
      </c>
      <c r="Q11">
        <f>VLOOKUP($A11,Sales1,COLUMN(),0)</f>
        <v>3967</v>
      </c>
      <c r="R11">
        <f>VLOOKUP($A11,Sales1,COLUMN(),0)</f>
        <v>3972</v>
      </c>
      <c r="S11">
        <f>VLOOKUP($A11,Sales1,COLUMN(),0)</f>
        <v>3977</v>
      </c>
      <c r="T11">
        <f>VLOOKUP($A11,Sales1,COLUMN(),0)</f>
        <v>3982</v>
      </c>
      <c r="U11">
        <f>VLOOKUP($A11,Sales1,COLUMN(),0)</f>
        <v>3987</v>
      </c>
      <c r="V11">
        <f>VLOOKUP($A11,Sales1,COLUMN(),0)</f>
        <v>3992</v>
      </c>
      <c r="W11">
        <f>VLOOKUP($A11,Sales1,COLUMN(),0)</f>
        <v>3997</v>
      </c>
      <c r="X11">
        <f>VLOOKUP($A11,Sales1,COLUMN(),0)</f>
        <v>4002</v>
      </c>
      <c r="Y11">
        <f>VLOOKUP($A11,Sales1,COLUMN(),0)</f>
        <v>4007</v>
      </c>
      <c r="Z11">
        <f>VLOOKUP($A11,Sales1,COLUMN(),0)</f>
        <v>4012</v>
      </c>
      <c r="AA11">
        <f>VLOOKUP($A11,Sales1,COLUMN(),0)</f>
        <v>4017</v>
      </c>
      <c r="AB11">
        <f>VLOOKUP($A11,Sales1,COLUMN(),0)</f>
        <v>4022</v>
      </c>
      <c r="AC11">
        <f>VLOOKUP($A11,Sales1,COLUMN(),0)</f>
        <v>4027</v>
      </c>
      <c r="AD11">
        <f>VLOOKUP($A11,Sales1,COLUMN(),0)</f>
        <v>4032</v>
      </c>
      <c r="AE11">
        <f>VLOOKUP($A11,Sales1,COLUMN(),0)</f>
        <v>4037</v>
      </c>
      <c r="AF11">
        <f>VLOOKUP($A11,Sales1,COLUMN(),0)</f>
        <v>4042</v>
      </c>
    </row>
    <row r="12" spans="1:32">
      <c r="A12" t="s">
        <v>22</v>
      </c>
      <c r="B12">
        <f>VLOOKUP($A12,Sales1,COLUMN(),0)</f>
        <v>7832</v>
      </c>
      <c r="C12">
        <f>VLOOKUP($A12,Sales1,COLUMN(),0)</f>
        <v>7837</v>
      </c>
      <c r="D12">
        <f>VLOOKUP($A12,Sales1,COLUMN(),0)</f>
        <v>7842</v>
      </c>
      <c r="E12">
        <f>VLOOKUP($A12,Sales1,COLUMN(),0)</f>
        <v>7847</v>
      </c>
      <c r="F12">
        <f>VLOOKUP($A12,Sales1,COLUMN(),0)</f>
        <v>7852</v>
      </c>
      <c r="G12">
        <f>VLOOKUP($A12,Sales1,COLUMN(),0)</f>
        <v>7857</v>
      </c>
      <c r="H12">
        <f>VLOOKUP($A12,Sales1,COLUMN(),0)</f>
        <v>7862</v>
      </c>
      <c r="I12">
        <f>VLOOKUP($A12,Sales1,COLUMN(),0)</f>
        <v>7867</v>
      </c>
      <c r="J12">
        <f>VLOOKUP($A12,Sales1,COLUMN(),0)</f>
        <v>7872</v>
      </c>
      <c r="K12">
        <f>VLOOKUP($A12,Sales1,COLUMN(),0)</f>
        <v>7877</v>
      </c>
      <c r="L12">
        <f>VLOOKUP($A12,Sales1,COLUMN(),0)</f>
        <v>7882</v>
      </c>
      <c r="M12">
        <f>VLOOKUP($A12,Sales1,COLUMN(),0)</f>
        <v>7887</v>
      </c>
      <c r="N12">
        <f>VLOOKUP($A12,Sales1,COLUMN(),0)</f>
        <v>7892</v>
      </c>
      <c r="O12">
        <f>VLOOKUP($A12,Sales1,COLUMN(),0)</f>
        <v>7897</v>
      </c>
      <c r="P12">
        <f>VLOOKUP($A12,Sales1,COLUMN(),0)</f>
        <v>7902</v>
      </c>
      <c r="Q12">
        <f>VLOOKUP($A12,Sales1,COLUMN(),0)</f>
        <v>7907</v>
      </c>
      <c r="R12">
        <f>VLOOKUP($A12,Sales1,COLUMN(),0)</f>
        <v>7912</v>
      </c>
      <c r="S12">
        <f>VLOOKUP($A12,Sales1,COLUMN(),0)</f>
        <v>7917</v>
      </c>
      <c r="T12">
        <f>VLOOKUP($A12,Sales1,COLUMN(),0)</f>
        <v>7922</v>
      </c>
      <c r="U12">
        <f>VLOOKUP($A12,Sales1,COLUMN(),0)</f>
        <v>7927</v>
      </c>
      <c r="V12">
        <f>VLOOKUP($A12,Sales1,COLUMN(),0)</f>
        <v>7932</v>
      </c>
      <c r="W12">
        <f>VLOOKUP($A12,Sales1,COLUMN(),0)</f>
        <v>7937</v>
      </c>
      <c r="X12">
        <f>VLOOKUP($A12,Sales1,COLUMN(),0)</f>
        <v>7942</v>
      </c>
      <c r="Y12">
        <f>VLOOKUP($A12,Sales1,COLUMN(),0)</f>
        <v>7947</v>
      </c>
      <c r="Z12">
        <f>VLOOKUP($A12,Sales1,COLUMN(),0)</f>
        <v>7952</v>
      </c>
      <c r="AA12">
        <f>VLOOKUP($A12,Sales1,COLUMN(),0)</f>
        <v>7957</v>
      </c>
      <c r="AB12">
        <f>VLOOKUP($A12,Sales1,COLUMN(),0)</f>
        <v>7962</v>
      </c>
      <c r="AC12">
        <f>VLOOKUP($A12,Sales1,COLUMN(),0)</f>
        <v>7967</v>
      </c>
      <c r="AD12">
        <f>VLOOKUP($A12,Sales1,COLUMN(),0)</f>
        <v>7972</v>
      </c>
      <c r="AE12">
        <f>VLOOKUP($A12,Sales1,COLUMN(),0)</f>
        <v>7977</v>
      </c>
      <c r="AF12">
        <f>VLOOKUP($A12,Sales1,COLUMN(),0)</f>
        <v>7982</v>
      </c>
    </row>
    <row r="13" spans="1:32">
      <c r="A13" t="s">
        <v>41</v>
      </c>
      <c r="B13">
        <f>VLOOKUP($A13,Sales1,COLUMN(),0)</f>
        <v>8349</v>
      </c>
      <c r="C13">
        <f>VLOOKUP($A13,Sales1,COLUMN(),0)</f>
        <v>8354</v>
      </c>
      <c r="D13">
        <f>VLOOKUP($A13,Sales1,COLUMN(),0)</f>
        <v>8359</v>
      </c>
      <c r="E13">
        <f>VLOOKUP($A13,Sales1,COLUMN(),0)</f>
        <v>8364</v>
      </c>
      <c r="F13">
        <f>VLOOKUP($A13,Sales1,COLUMN(),0)</f>
        <v>8369</v>
      </c>
      <c r="G13">
        <f>VLOOKUP($A13,Sales1,COLUMN(),0)</f>
        <v>8374</v>
      </c>
      <c r="H13">
        <f>VLOOKUP($A13,Sales1,COLUMN(),0)</f>
        <v>8379</v>
      </c>
      <c r="I13">
        <f>VLOOKUP($A13,Sales1,COLUMN(),0)</f>
        <v>8384</v>
      </c>
      <c r="J13">
        <f>VLOOKUP($A13,Sales1,COLUMN(),0)</f>
        <v>8389</v>
      </c>
      <c r="K13">
        <f>VLOOKUP($A13,Sales1,COLUMN(),0)</f>
        <v>8394</v>
      </c>
      <c r="L13">
        <f>VLOOKUP($A13,Sales1,COLUMN(),0)</f>
        <v>8399</v>
      </c>
      <c r="M13">
        <f>VLOOKUP($A13,Sales1,COLUMN(),0)</f>
        <v>8404</v>
      </c>
      <c r="N13">
        <f>VLOOKUP($A13,Sales1,COLUMN(),0)</f>
        <v>8409</v>
      </c>
      <c r="O13">
        <f>VLOOKUP($A13,Sales1,COLUMN(),0)</f>
        <v>8414</v>
      </c>
      <c r="P13">
        <f>VLOOKUP($A13,Sales1,COLUMN(),0)</f>
        <v>8419</v>
      </c>
      <c r="Q13">
        <f>VLOOKUP($A13,Sales1,COLUMN(),0)</f>
        <v>8424</v>
      </c>
      <c r="R13">
        <f>VLOOKUP($A13,Sales1,COLUMN(),0)</f>
        <v>8429</v>
      </c>
      <c r="S13">
        <f>VLOOKUP($A13,Sales1,COLUMN(),0)</f>
        <v>8434</v>
      </c>
      <c r="T13">
        <f>VLOOKUP($A13,Sales1,COLUMN(),0)</f>
        <v>8439</v>
      </c>
      <c r="U13">
        <f>VLOOKUP($A13,Sales1,COLUMN(),0)</f>
        <v>8444</v>
      </c>
      <c r="V13">
        <f>VLOOKUP($A13,Sales1,COLUMN(),0)</f>
        <v>8449</v>
      </c>
      <c r="W13">
        <f>VLOOKUP($A13,Sales1,COLUMN(),0)</f>
        <v>8454</v>
      </c>
      <c r="X13">
        <f>VLOOKUP($A13,Sales1,COLUMN(),0)</f>
        <v>8459</v>
      </c>
      <c r="Y13">
        <f>VLOOKUP($A13,Sales1,COLUMN(),0)</f>
        <v>8464</v>
      </c>
      <c r="Z13">
        <f>VLOOKUP($A13,Sales1,COLUMN(),0)</f>
        <v>8469</v>
      </c>
      <c r="AA13">
        <f>VLOOKUP($A13,Sales1,COLUMN(),0)</f>
        <v>8474</v>
      </c>
      <c r="AB13">
        <f>VLOOKUP($A13,Sales1,COLUMN(),0)</f>
        <v>8479</v>
      </c>
      <c r="AC13">
        <f>VLOOKUP($A13,Sales1,COLUMN(),0)</f>
        <v>8484</v>
      </c>
      <c r="AD13">
        <f>VLOOKUP($A13,Sales1,COLUMN(),0)</f>
        <v>8489</v>
      </c>
      <c r="AE13">
        <f>VLOOKUP($A13,Sales1,COLUMN(),0)</f>
        <v>8494</v>
      </c>
      <c r="AF13">
        <f>VLOOKUP($A13,Sales1,COLUMN(),0)</f>
        <v>8499</v>
      </c>
    </row>
    <row r="14" spans="1:32">
      <c r="A14" t="s">
        <v>42</v>
      </c>
      <c r="B14">
        <f>VLOOKUP($A14,Sales1,COLUMN(),0)</f>
        <v>9452</v>
      </c>
      <c r="C14">
        <f>VLOOKUP($A14,Sales1,COLUMN(),0)</f>
        <v>9457</v>
      </c>
      <c r="D14">
        <f>VLOOKUP($A14,Sales1,COLUMN(),0)</f>
        <v>9462</v>
      </c>
      <c r="E14">
        <f>VLOOKUP($A14,Sales1,COLUMN(),0)</f>
        <v>9467</v>
      </c>
      <c r="F14">
        <f>VLOOKUP($A14,Sales1,COLUMN(),0)</f>
        <v>9472</v>
      </c>
      <c r="G14">
        <f>VLOOKUP($A14,Sales1,COLUMN(),0)</f>
        <v>9477</v>
      </c>
      <c r="H14">
        <f>VLOOKUP($A14,Sales1,COLUMN(),0)</f>
        <v>9482</v>
      </c>
      <c r="I14">
        <f>VLOOKUP($A14,Sales1,COLUMN(),0)</f>
        <v>9487</v>
      </c>
      <c r="J14">
        <f>VLOOKUP($A14,Sales1,COLUMN(),0)</f>
        <v>9492</v>
      </c>
      <c r="K14">
        <f>VLOOKUP($A14,Sales1,COLUMN(),0)</f>
        <v>9497</v>
      </c>
      <c r="L14">
        <f>VLOOKUP($A14,Sales1,COLUMN(),0)</f>
        <v>9502</v>
      </c>
      <c r="M14">
        <f>VLOOKUP($A14,Sales1,COLUMN(),0)</f>
        <v>9507</v>
      </c>
      <c r="N14">
        <f>VLOOKUP($A14,Sales1,COLUMN(),0)</f>
        <v>9512</v>
      </c>
      <c r="O14">
        <f>VLOOKUP($A14,Sales1,COLUMN(),0)</f>
        <v>9517</v>
      </c>
      <c r="P14">
        <f>VLOOKUP($A14,Sales1,COLUMN(),0)</f>
        <v>9522</v>
      </c>
      <c r="Q14">
        <f>VLOOKUP($A14,Sales1,COLUMN(),0)</f>
        <v>9527</v>
      </c>
      <c r="R14">
        <f>VLOOKUP($A14,Sales1,COLUMN(),0)</f>
        <v>9532</v>
      </c>
      <c r="S14">
        <f>VLOOKUP($A14,Sales1,COLUMN(),0)</f>
        <v>9537</v>
      </c>
      <c r="T14">
        <f>VLOOKUP($A14,Sales1,COLUMN(),0)</f>
        <v>9542</v>
      </c>
      <c r="U14">
        <f>VLOOKUP($A14,Sales1,COLUMN(),0)</f>
        <v>9547</v>
      </c>
      <c r="V14">
        <f>VLOOKUP($A14,Sales1,COLUMN(),0)</f>
        <v>9552</v>
      </c>
      <c r="W14">
        <f>VLOOKUP($A14,Sales1,COLUMN(),0)</f>
        <v>9557</v>
      </c>
      <c r="X14">
        <f>VLOOKUP($A14,Sales1,COLUMN(),0)</f>
        <v>9562</v>
      </c>
      <c r="Y14">
        <f>VLOOKUP($A14,Sales1,COLUMN(),0)</f>
        <v>9567</v>
      </c>
      <c r="Z14">
        <f>VLOOKUP($A14,Sales1,COLUMN(),0)</f>
        <v>9572</v>
      </c>
      <c r="AA14">
        <f>VLOOKUP($A14,Sales1,COLUMN(),0)</f>
        <v>9577</v>
      </c>
      <c r="AB14">
        <f>VLOOKUP($A14,Sales1,COLUMN(),0)</f>
        <v>9582</v>
      </c>
      <c r="AC14">
        <f>VLOOKUP($A14,Sales1,COLUMN(),0)</f>
        <v>9587</v>
      </c>
      <c r="AD14">
        <f>VLOOKUP($A14,Sales1,COLUMN(),0)</f>
        <v>9592</v>
      </c>
      <c r="AE14">
        <f>VLOOKUP($A14,Sales1,COLUMN(),0)</f>
        <v>9597</v>
      </c>
      <c r="AF14">
        <f>VLOOKUP($A14,Sales1,COLUMN(),0)</f>
        <v>9602</v>
      </c>
    </row>
    <row r="15" spans="1:32">
      <c r="A15" t="s">
        <v>43</v>
      </c>
      <c r="B15">
        <f>VLOOKUP($A15,Sales1,COLUMN(),0)</f>
        <v>1068</v>
      </c>
      <c r="C15">
        <f>VLOOKUP($A15,Sales1,COLUMN(),0)</f>
        <v>1073</v>
      </c>
      <c r="D15">
        <f>VLOOKUP($A15,Sales1,COLUMN(),0)</f>
        <v>1078</v>
      </c>
      <c r="E15">
        <f>VLOOKUP($A15,Sales1,COLUMN(),0)</f>
        <v>1083</v>
      </c>
      <c r="F15">
        <f>VLOOKUP($A15,Sales1,COLUMN(),0)</f>
        <v>1088</v>
      </c>
      <c r="G15">
        <f>VLOOKUP($A15,Sales1,COLUMN(),0)</f>
        <v>1093</v>
      </c>
      <c r="H15">
        <f>VLOOKUP($A15,Sales1,COLUMN(),0)</f>
        <v>1098</v>
      </c>
      <c r="I15">
        <f>VLOOKUP($A15,Sales1,COLUMN(),0)</f>
        <v>1103</v>
      </c>
      <c r="J15">
        <f>VLOOKUP($A15,Sales1,COLUMN(),0)</f>
        <v>1108</v>
      </c>
      <c r="K15">
        <f>VLOOKUP($A15,Sales1,COLUMN(),0)</f>
        <v>1113</v>
      </c>
      <c r="L15">
        <f>VLOOKUP($A15,Sales1,COLUMN(),0)</f>
        <v>1118</v>
      </c>
      <c r="M15">
        <f>VLOOKUP($A15,Sales1,COLUMN(),0)</f>
        <v>1123</v>
      </c>
      <c r="N15">
        <f>VLOOKUP($A15,Sales1,COLUMN(),0)</f>
        <v>1128</v>
      </c>
      <c r="O15">
        <f>VLOOKUP($A15,Sales1,COLUMN(),0)</f>
        <v>1133</v>
      </c>
      <c r="P15">
        <f>VLOOKUP($A15,Sales1,COLUMN(),0)</f>
        <v>1138</v>
      </c>
      <c r="Q15">
        <f>VLOOKUP($A15,Sales1,COLUMN(),0)</f>
        <v>1143</v>
      </c>
      <c r="R15">
        <f>VLOOKUP($A15,Sales1,COLUMN(),0)</f>
        <v>1148</v>
      </c>
      <c r="S15">
        <f>VLOOKUP($A15,Sales1,COLUMN(),0)</f>
        <v>1153</v>
      </c>
      <c r="T15">
        <f>VLOOKUP($A15,Sales1,COLUMN(),0)</f>
        <v>1158</v>
      </c>
      <c r="U15">
        <f>VLOOKUP($A15,Sales1,COLUMN(),0)</f>
        <v>1163</v>
      </c>
      <c r="V15">
        <f>VLOOKUP($A15,Sales1,COLUMN(),0)</f>
        <v>1168</v>
      </c>
      <c r="W15">
        <f>VLOOKUP($A15,Sales1,COLUMN(),0)</f>
        <v>1173</v>
      </c>
      <c r="X15">
        <f>VLOOKUP($A15,Sales1,COLUMN(),0)</f>
        <v>1178</v>
      </c>
      <c r="Y15">
        <f>VLOOKUP($A15,Sales1,COLUMN(),0)</f>
        <v>1183</v>
      </c>
      <c r="Z15">
        <f>VLOOKUP($A15,Sales1,COLUMN(),0)</f>
        <v>1188</v>
      </c>
      <c r="AA15">
        <f>VLOOKUP($A15,Sales1,COLUMN(),0)</f>
        <v>1193</v>
      </c>
      <c r="AB15">
        <f>VLOOKUP($A15,Sales1,COLUMN(),0)</f>
        <v>1198</v>
      </c>
      <c r="AC15">
        <f>VLOOKUP($A15,Sales1,COLUMN(),0)</f>
        <v>1203</v>
      </c>
      <c r="AD15">
        <f>VLOOKUP($A15,Sales1,COLUMN(),0)</f>
        <v>1208</v>
      </c>
      <c r="AE15">
        <f>VLOOKUP($A15,Sales1,COLUMN(),0)</f>
        <v>1213</v>
      </c>
      <c r="AF15">
        <f>VLOOKUP($A15,Sales1,COLUMN(),0)</f>
        <v>1218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E7" sqref="E7"/>
    </sheetView>
  </sheetViews>
  <sheetFormatPr defaultColWidth="9" defaultRowHeight="14.4"/>
  <cols>
    <col min="3" max="3" width="13.6666666666667" customWidth="1"/>
    <col min="4" max="4" width="12.6666666666667" customWidth="1"/>
    <col min="5" max="5" width="10.3333333333333" customWidth="1"/>
  </cols>
  <sheetData>
    <row r="1" customHeight="1" spans="1:18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10"/>
      <c r="M1" s="10"/>
      <c r="N1" s="10"/>
      <c r="O1" s="10"/>
      <c r="P1" s="10"/>
      <c r="Q1" s="10"/>
      <c r="R1" s="10"/>
    </row>
    <row r="2" customHeight="1" spans="1:1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10"/>
      <c r="M2" s="10"/>
      <c r="N2" s="10"/>
      <c r="O2" s="10"/>
      <c r="P2" s="10"/>
      <c r="Q2" s="10"/>
      <c r="R2" s="10"/>
    </row>
    <row r="3" customHeight="1" spans="1:1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10"/>
      <c r="M3" s="10"/>
      <c r="N3" s="10"/>
      <c r="O3" s="10"/>
      <c r="P3" s="10"/>
      <c r="Q3" s="10"/>
      <c r="R3" s="10"/>
    </row>
    <row r="4" spans="1:18">
      <c r="A4" s="7" t="s">
        <v>47</v>
      </c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54</v>
      </c>
      <c r="I4" s="7" t="s">
        <v>55</v>
      </c>
      <c r="J4" s="7" t="s">
        <v>56</v>
      </c>
      <c r="K4" s="7" t="s">
        <v>57</v>
      </c>
      <c r="L4" s="4"/>
      <c r="M4" s="4"/>
      <c r="N4" s="4"/>
      <c r="O4" s="4"/>
      <c r="P4" s="4"/>
      <c r="Q4" s="4"/>
      <c r="R4" s="4"/>
    </row>
    <row r="5" spans="1:18">
      <c r="A5" s="7">
        <v>1</v>
      </c>
      <c r="B5" s="7">
        <v>102</v>
      </c>
      <c r="C5" s="7" t="s">
        <v>24</v>
      </c>
      <c r="D5" s="7" t="s">
        <v>16</v>
      </c>
      <c r="E5" s="9">
        <v>38874</v>
      </c>
      <c r="F5" s="7" t="s">
        <v>58</v>
      </c>
      <c r="G5" s="7">
        <v>23</v>
      </c>
      <c r="H5" s="7">
        <v>45</v>
      </c>
      <c r="I5" s="7">
        <v>67</v>
      </c>
      <c r="J5" s="7">
        <v>43</v>
      </c>
      <c r="K5" s="7">
        <v>43</v>
      </c>
      <c r="L5" s="4"/>
      <c r="M5" s="4"/>
      <c r="N5" s="4"/>
      <c r="O5" s="4"/>
      <c r="P5" s="4"/>
      <c r="Q5" s="4"/>
      <c r="R5" s="4"/>
    </row>
    <row r="6" spans="1:18">
      <c r="A6" s="7">
        <v>2</v>
      </c>
      <c r="B6" s="7">
        <v>103</v>
      </c>
      <c r="C6" s="7" t="s">
        <v>25</v>
      </c>
      <c r="D6" s="7" t="s">
        <v>17</v>
      </c>
      <c r="E6" s="9">
        <f>E5+1</f>
        <v>38875</v>
      </c>
      <c r="F6" s="7" t="s">
        <v>58</v>
      </c>
      <c r="G6" s="7">
        <v>45</v>
      </c>
      <c r="H6" s="7">
        <v>92</v>
      </c>
      <c r="I6" s="7">
        <v>89</v>
      </c>
      <c r="J6" s="7">
        <v>83</v>
      </c>
      <c r="K6" s="7">
        <v>83</v>
      </c>
      <c r="L6" s="4"/>
      <c r="M6" s="4"/>
      <c r="N6" s="4"/>
      <c r="O6" s="4"/>
      <c r="P6" s="4"/>
      <c r="Q6" s="4"/>
      <c r="R6" s="4"/>
    </row>
    <row r="7" spans="1:18">
      <c r="A7" s="7">
        <v>3</v>
      </c>
      <c r="B7" s="7">
        <v>104</v>
      </c>
      <c r="C7" s="7" t="s">
        <v>26</v>
      </c>
      <c r="D7" s="7" t="s">
        <v>18</v>
      </c>
      <c r="E7" s="9">
        <f t="shared" ref="E7:E14" si="0">E6+1</f>
        <v>38876</v>
      </c>
      <c r="F7" s="7" t="s">
        <v>58</v>
      </c>
      <c r="G7" s="7">
        <v>67</v>
      </c>
      <c r="H7" s="7">
        <v>43</v>
      </c>
      <c r="I7" s="7">
        <v>12</v>
      </c>
      <c r="J7" s="7">
        <v>13</v>
      </c>
      <c r="K7" s="7">
        <v>13</v>
      </c>
      <c r="L7" s="4"/>
      <c r="M7" s="4"/>
      <c r="N7" s="4"/>
      <c r="O7" s="4"/>
      <c r="P7" s="4"/>
      <c r="Q7" s="4"/>
      <c r="R7" s="4"/>
    </row>
    <row r="8" spans="1:18">
      <c r="A8" s="7">
        <v>4</v>
      </c>
      <c r="B8" s="7">
        <v>105</v>
      </c>
      <c r="C8" s="7" t="s">
        <v>27</v>
      </c>
      <c r="D8" s="7" t="s">
        <v>19</v>
      </c>
      <c r="E8" s="9">
        <f t="shared" si="0"/>
        <v>38877</v>
      </c>
      <c r="F8" s="7" t="s">
        <v>58</v>
      </c>
      <c r="G8" s="7">
        <v>89</v>
      </c>
      <c r="H8" s="7">
        <v>83</v>
      </c>
      <c r="I8" s="7">
        <v>56</v>
      </c>
      <c r="J8" s="7">
        <v>51</v>
      </c>
      <c r="K8" s="7">
        <v>53</v>
      </c>
      <c r="L8" s="4"/>
      <c r="M8" s="4"/>
      <c r="N8" s="4"/>
      <c r="O8" s="4"/>
      <c r="P8" s="4"/>
      <c r="Q8" s="4"/>
      <c r="R8" s="4"/>
    </row>
    <row r="9" spans="1:18">
      <c r="A9" s="7">
        <v>5</v>
      </c>
      <c r="B9" s="7">
        <v>106</v>
      </c>
      <c r="C9" s="7" t="s">
        <v>28</v>
      </c>
      <c r="D9" s="7" t="s">
        <v>20</v>
      </c>
      <c r="E9" s="9">
        <f t="shared" si="0"/>
        <v>38878</v>
      </c>
      <c r="F9" s="7" t="s">
        <v>58</v>
      </c>
      <c r="G9" s="7">
        <v>12</v>
      </c>
      <c r="H9" s="7">
        <v>13</v>
      </c>
      <c r="I9" s="7">
        <v>78</v>
      </c>
      <c r="J9" s="7">
        <v>95</v>
      </c>
      <c r="K9" s="7">
        <v>55</v>
      </c>
      <c r="L9" s="4"/>
      <c r="M9" s="4"/>
      <c r="N9" s="4"/>
      <c r="O9" s="4"/>
      <c r="P9" s="4"/>
      <c r="Q9" s="4"/>
      <c r="R9" s="4"/>
    </row>
    <row r="10" spans="1:18">
      <c r="A10" s="7">
        <v>6</v>
      </c>
      <c r="B10" s="7">
        <v>107</v>
      </c>
      <c r="C10" s="7" t="s">
        <v>29</v>
      </c>
      <c r="D10" s="7" t="s">
        <v>21</v>
      </c>
      <c r="E10" s="9">
        <f t="shared" si="0"/>
        <v>38879</v>
      </c>
      <c r="F10" s="7" t="s">
        <v>58</v>
      </c>
      <c r="G10" s="7">
        <v>34</v>
      </c>
      <c r="H10" s="7">
        <v>53</v>
      </c>
      <c r="I10" s="7">
        <v>90</v>
      </c>
      <c r="J10" s="7">
        <v>75</v>
      </c>
      <c r="K10" s="7">
        <v>44</v>
      </c>
      <c r="L10" s="4"/>
      <c r="M10" s="4"/>
      <c r="N10" s="4"/>
      <c r="O10" s="4"/>
      <c r="P10" s="4"/>
      <c r="Q10" s="4"/>
      <c r="R10" s="4"/>
    </row>
    <row r="11" spans="1:18">
      <c r="A11" s="7">
        <v>7</v>
      </c>
      <c r="B11" s="7">
        <v>108</v>
      </c>
      <c r="C11" s="7" t="s">
        <v>30</v>
      </c>
      <c r="D11" s="7" t="s">
        <v>22</v>
      </c>
      <c r="E11" s="9">
        <f t="shared" si="0"/>
        <v>38880</v>
      </c>
      <c r="F11" s="7" t="s">
        <v>58</v>
      </c>
      <c r="G11" s="7">
        <v>56</v>
      </c>
      <c r="H11" s="7">
        <v>51</v>
      </c>
      <c r="I11" s="7">
        <v>60</v>
      </c>
      <c r="J11" s="7">
        <v>33</v>
      </c>
      <c r="K11" s="7">
        <v>66</v>
      </c>
      <c r="L11" s="4"/>
      <c r="M11" s="4"/>
      <c r="N11" s="4"/>
      <c r="O11" s="4"/>
      <c r="P11" s="4"/>
      <c r="Q11" s="4"/>
      <c r="R11" s="4"/>
    </row>
    <row r="12" spans="1:18">
      <c r="A12" s="7">
        <v>8</v>
      </c>
      <c r="B12" s="7">
        <v>109</v>
      </c>
      <c r="C12" s="7" t="s">
        <v>31</v>
      </c>
      <c r="D12" s="7" t="s">
        <v>23</v>
      </c>
      <c r="E12" s="9">
        <f t="shared" si="0"/>
        <v>38881</v>
      </c>
      <c r="F12" s="7" t="s">
        <v>58</v>
      </c>
      <c r="G12" s="7">
        <v>78</v>
      </c>
      <c r="H12" s="7">
        <v>95</v>
      </c>
      <c r="I12" s="7">
        <v>80</v>
      </c>
      <c r="J12" s="7">
        <v>55</v>
      </c>
      <c r="K12" s="7">
        <v>95</v>
      </c>
      <c r="L12" s="4"/>
      <c r="M12" s="4"/>
      <c r="N12" s="4"/>
      <c r="O12" s="4"/>
      <c r="P12" s="4"/>
      <c r="Q12" s="4"/>
      <c r="R12" s="4"/>
    </row>
    <row r="13" spans="1:18">
      <c r="A13" s="7">
        <v>9</v>
      </c>
      <c r="B13" s="7">
        <v>110</v>
      </c>
      <c r="C13" s="7" t="s">
        <v>32</v>
      </c>
      <c r="D13" s="7" t="s">
        <v>59</v>
      </c>
      <c r="E13" s="9">
        <f t="shared" si="0"/>
        <v>38882</v>
      </c>
      <c r="F13" s="7" t="s">
        <v>58</v>
      </c>
      <c r="G13" s="7">
        <v>90</v>
      </c>
      <c r="H13" s="7">
        <v>75</v>
      </c>
      <c r="I13" s="7">
        <v>70</v>
      </c>
      <c r="J13" s="7">
        <v>44</v>
      </c>
      <c r="K13" s="7">
        <v>75</v>
      </c>
      <c r="L13" s="4"/>
      <c r="M13" s="4"/>
      <c r="N13" s="4"/>
      <c r="O13" s="4"/>
      <c r="P13" s="4"/>
      <c r="Q13" s="4"/>
      <c r="R13" s="4"/>
    </row>
    <row r="14" spans="1:18">
      <c r="A14" s="7">
        <v>10</v>
      </c>
      <c r="B14" s="7">
        <v>111</v>
      </c>
      <c r="C14" s="7" t="s">
        <v>33</v>
      </c>
      <c r="D14" s="7" t="s">
        <v>60</v>
      </c>
      <c r="E14" s="9">
        <f t="shared" si="0"/>
        <v>38883</v>
      </c>
      <c r="F14" s="7" t="s">
        <v>58</v>
      </c>
      <c r="G14" s="7">
        <v>11</v>
      </c>
      <c r="H14" s="7">
        <v>95</v>
      </c>
      <c r="I14" s="7">
        <v>90</v>
      </c>
      <c r="J14" s="7">
        <v>66</v>
      </c>
      <c r="K14" s="7">
        <v>12</v>
      </c>
      <c r="L14" s="4"/>
      <c r="M14" s="4"/>
      <c r="N14" s="4"/>
      <c r="O14" s="4"/>
      <c r="P14" s="4"/>
      <c r="Q14" s="4"/>
      <c r="R14" s="4"/>
    </row>
    <row r="15" spans="1:11">
      <c r="A15" s="4"/>
      <c r="B15" s="4"/>
      <c r="D15" s="4"/>
      <c r="E15" s="4"/>
      <c r="F15" s="4"/>
      <c r="G15" s="4"/>
      <c r="H15" s="4"/>
      <c r="I15" s="4"/>
      <c r="J15" s="4"/>
      <c r="K15" s="4"/>
    </row>
  </sheetData>
  <mergeCells count="1">
    <mergeCell ref="A1:K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9" sqref="B9"/>
    </sheetView>
  </sheetViews>
  <sheetFormatPr defaultColWidth="9" defaultRowHeight="14.4"/>
  <cols>
    <col min="1" max="1" width="12.6666666666667" customWidth="1"/>
    <col min="2" max="2" width="23.6666666666667" customWidth="1"/>
    <col min="3" max="3" width="14" customWidth="1"/>
    <col min="4" max="4" width="18.8888888888889" customWidth="1"/>
    <col min="5" max="5" width="18.3333333333333" customWidth="1"/>
    <col min="6" max="6" width="15.6666666666667" customWidth="1"/>
    <col min="7" max="7" width="17" customWidth="1"/>
  </cols>
  <sheetData>
    <row r="1" spans="1:11">
      <c r="A1" s="6" t="s">
        <v>61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7" t="s">
        <v>62</v>
      </c>
      <c r="B9" s="7">
        <v>107</v>
      </c>
      <c r="C9" s="4"/>
      <c r="D9" s="4"/>
      <c r="E9" s="4"/>
      <c r="F9" s="4"/>
      <c r="G9" s="4"/>
    </row>
    <row r="10" spans="1:7">
      <c r="A10" s="7" t="s">
        <v>63</v>
      </c>
      <c r="B10" s="7" t="str">
        <f>VLOOKUP($B9,Report,COLUMN(),0)</f>
        <v>Sahil</v>
      </c>
      <c r="C10" s="4"/>
      <c r="D10" s="4"/>
      <c r="E10" s="4"/>
      <c r="F10" s="4"/>
      <c r="G10" s="4"/>
    </row>
    <row r="11" spans="1:7">
      <c r="A11" s="7" t="s">
        <v>52</v>
      </c>
      <c r="B11" s="7" t="str">
        <f>VLOOKUP(B9,Report,5,0)</f>
        <v>10th</v>
      </c>
      <c r="C11" s="4"/>
      <c r="D11" s="4"/>
      <c r="E11" s="4"/>
      <c r="F11" s="4"/>
      <c r="G11" s="4"/>
    </row>
    <row r="12" spans="1:7">
      <c r="A12" s="7" t="s">
        <v>50</v>
      </c>
      <c r="B12" s="7" t="str">
        <f>VLOOKUP(B9,Report,3,0)</f>
        <v>Gaurav</v>
      </c>
      <c r="C12" s="4"/>
      <c r="D12" s="4"/>
      <c r="E12" s="4"/>
      <c r="F12" s="4"/>
      <c r="G12" s="4"/>
    </row>
    <row r="13" spans="1:7">
      <c r="A13" s="7" t="s">
        <v>51</v>
      </c>
      <c r="B13" s="7">
        <f>VLOOKUP(B9,Report,4,0)</f>
        <v>38879</v>
      </c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7" t="s">
        <v>64</v>
      </c>
      <c r="C16" s="7" t="s">
        <v>65</v>
      </c>
      <c r="D16" s="7" t="s">
        <v>66</v>
      </c>
      <c r="E16" s="7" t="s">
        <v>67</v>
      </c>
      <c r="F16" s="7" t="s">
        <v>68</v>
      </c>
      <c r="G16" s="7" t="s">
        <v>69</v>
      </c>
    </row>
    <row r="17" spans="1:7">
      <c r="A17" s="4"/>
      <c r="B17" s="7" t="s">
        <v>53</v>
      </c>
      <c r="C17" s="7">
        <v>100</v>
      </c>
      <c r="D17" s="7">
        <v>40</v>
      </c>
      <c r="E17" s="7">
        <f>VLOOKUP($B$9,Report,ROW()-11,0)</f>
        <v>34</v>
      </c>
      <c r="F17" s="7">
        <f>E17*100/100</f>
        <v>34</v>
      </c>
      <c r="G17" s="7" t="str">
        <f>IF(F17&lt;D17,"Failed","Passed")</f>
        <v>Failed</v>
      </c>
    </row>
    <row r="18" spans="1:7">
      <c r="A18" s="4"/>
      <c r="B18" s="7" t="s">
        <v>54</v>
      </c>
      <c r="C18" s="7">
        <v>100</v>
      </c>
      <c r="D18" s="7">
        <v>40</v>
      </c>
      <c r="E18" s="7">
        <f>VLOOKUP($B$9,Report,ROW()-11,0)</f>
        <v>53</v>
      </c>
      <c r="F18" s="7">
        <f t="shared" ref="F18:F21" si="0">E18*100/100</f>
        <v>53</v>
      </c>
      <c r="G18" s="7" t="str">
        <f t="shared" ref="G18:G21" si="1">IF(F18&lt;D18,"Failed","Passed")</f>
        <v>Passed</v>
      </c>
    </row>
    <row r="19" spans="1:7">
      <c r="A19" s="4"/>
      <c r="B19" s="7" t="s">
        <v>55</v>
      </c>
      <c r="C19" s="7">
        <v>100</v>
      </c>
      <c r="D19" s="7">
        <v>40</v>
      </c>
      <c r="E19" s="7">
        <f>VLOOKUP($B$9,Report,ROW()-11,0)</f>
        <v>90</v>
      </c>
      <c r="F19" s="7">
        <f t="shared" si="0"/>
        <v>90</v>
      </c>
      <c r="G19" s="7" t="str">
        <f t="shared" si="1"/>
        <v>Passed</v>
      </c>
    </row>
    <row r="20" spans="1:7">
      <c r="A20" s="4"/>
      <c r="B20" s="7" t="s">
        <v>56</v>
      </c>
      <c r="C20" s="7">
        <v>100</v>
      </c>
      <c r="D20" s="7">
        <v>40</v>
      </c>
      <c r="E20" s="7">
        <f>VLOOKUP($B$9,Report,ROW()-11,0)</f>
        <v>75</v>
      </c>
      <c r="F20" s="7">
        <f t="shared" si="0"/>
        <v>75</v>
      </c>
      <c r="G20" s="7" t="str">
        <f t="shared" si="1"/>
        <v>Passed</v>
      </c>
    </row>
    <row r="21" spans="1:7">
      <c r="A21" s="4"/>
      <c r="B21" s="7" t="s">
        <v>57</v>
      </c>
      <c r="C21" s="7">
        <v>100</v>
      </c>
      <c r="D21" s="7">
        <v>40</v>
      </c>
      <c r="E21" s="7">
        <f>VLOOKUP($B$9,Report,ROW()-11,0)</f>
        <v>44</v>
      </c>
      <c r="F21" s="7">
        <f t="shared" si="0"/>
        <v>44</v>
      </c>
      <c r="G21" s="7" t="str">
        <f t="shared" si="1"/>
        <v>Passed</v>
      </c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7" t="s">
        <v>69</v>
      </c>
      <c r="B24" s="7" t="str">
        <f>IF(F26&gt;=40,"Passed","Failed")</f>
        <v>Passed</v>
      </c>
      <c r="C24" s="4"/>
      <c r="D24" s="4"/>
      <c r="E24" s="7" t="s">
        <v>65</v>
      </c>
      <c r="F24" s="7">
        <f>SUM(C17:C21)</f>
        <v>500</v>
      </c>
      <c r="G24" s="4"/>
    </row>
    <row r="25" spans="1:7">
      <c r="A25" s="7" t="s">
        <v>70</v>
      </c>
      <c r="B25" s="7" t="str">
        <f>IF(F26&gt;85,"+A",IF(F26&gt;65,"A",IF(F26&gt;45,"B","C")))</f>
        <v>B</v>
      </c>
      <c r="C25" s="4"/>
      <c r="D25" s="4"/>
      <c r="E25" s="7" t="s">
        <v>67</v>
      </c>
      <c r="F25" s="7">
        <f>SUM(E17:E21)</f>
        <v>296</v>
      </c>
      <c r="G25" s="4"/>
    </row>
    <row r="26" spans="1:7">
      <c r="A26" s="4"/>
      <c r="B26" s="4"/>
      <c r="C26" s="4"/>
      <c r="D26" s="4"/>
      <c r="E26" s="7" t="s">
        <v>68</v>
      </c>
      <c r="F26" s="7">
        <f>(F25/F24)*100</f>
        <v>59.2</v>
      </c>
      <c r="G26" s="4"/>
    </row>
    <row r="27" spans="1:7">
      <c r="A27" s="4"/>
      <c r="B27" s="4"/>
      <c r="C27" s="4"/>
      <c r="D27" s="4"/>
      <c r="E27" s="4"/>
      <c r="F27" s="4"/>
      <c r="G27" s="4"/>
    </row>
  </sheetData>
  <mergeCells count="1">
    <mergeCell ref="A1:K6"/>
  </mergeCells>
  <dataValidations count="1">
    <dataValidation type="list" allowBlank="1" showInputMessage="1" showErrorMessage="1" sqref="B9">
      <formula1>'Report Card Database'!$B$5:$B$14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4"/>
  <sheetViews>
    <sheetView workbookViewId="0">
      <selection activeCell="B4" sqref="B4"/>
    </sheetView>
  </sheetViews>
  <sheetFormatPr defaultColWidth="9" defaultRowHeight="14.4"/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>
        <v>1</v>
      </c>
      <c r="B4" t="s">
        <v>7</v>
      </c>
      <c r="C4">
        <v>56</v>
      </c>
      <c r="D4">
        <v>80</v>
      </c>
      <c r="E4">
        <v>76</v>
      </c>
      <c r="F4">
        <f>SUM(C4:E4)</f>
        <v>212</v>
      </c>
    </row>
    <row r="5" spans="1:6">
      <c r="A5">
        <v>2</v>
      </c>
      <c r="B5" t="s">
        <v>8</v>
      </c>
      <c r="C5">
        <v>86</v>
      </c>
      <c r="D5">
        <v>76</v>
      </c>
      <c r="E5">
        <v>46</v>
      </c>
      <c r="F5">
        <f>SUM(C5:E5)</f>
        <v>208</v>
      </c>
    </row>
    <row r="6" spans="1:6">
      <c r="A6">
        <v>3</v>
      </c>
      <c r="B6" t="s">
        <v>9</v>
      </c>
      <c r="C6">
        <v>98</v>
      </c>
      <c r="D6">
        <v>45</v>
      </c>
      <c r="E6">
        <v>75</v>
      </c>
      <c r="F6">
        <f>SUM(C6:E6)</f>
        <v>218</v>
      </c>
    </row>
    <row r="7" spans="1:6">
      <c r="A7">
        <v>4</v>
      </c>
      <c r="B7" t="s">
        <v>10</v>
      </c>
      <c r="C7">
        <v>75</v>
      </c>
      <c r="D7">
        <v>90</v>
      </c>
      <c r="E7">
        <v>95</v>
      </c>
      <c r="F7">
        <f>SUM(C7:E7)</f>
        <v>260</v>
      </c>
    </row>
    <row r="8" spans="1:15">
      <c r="A8">
        <v>5</v>
      </c>
      <c r="B8" t="s">
        <v>11</v>
      </c>
      <c r="C8">
        <v>15</v>
      </c>
      <c r="D8">
        <v>35</v>
      </c>
      <c r="E8">
        <v>38</v>
      </c>
      <c r="F8">
        <f>SUM(C8:E8)</f>
        <v>88</v>
      </c>
      <c r="L8" s="5" t="s">
        <v>71</v>
      </c>
      <c r="M8" s="5"/>
      <c r="N8" s="5"/>
      <c r="O8" s="5"/>
    </row>
    <row r="9" spans="12:15">
      <c r="L9" s="5"/>
      <c r="M9" s="5"/>
      <c r="N9" s="5"/>
      <c r="O9" s="5"/>
    </row>
    <row r="10" spans="12:15">
      <c r="L10" s="5"/>
      <c r="M10" s="5"/>
      <c r="N10" s="5"/>
      <c r="O10" s="5"/>
    </row>
    <row r="11" spans="11:16">
      <c r="K11" t="s">
        <v>0</v>
      </c>
      <c r="L11" t="s">
        <v>1</v>
      </c>
      <c r="M11" t="s">
        <v>2</v>
      </c>
      <c r="N11" t="s">
        <v>3</v>
      </c>
      <c r="O11" t="s">
        <v>4</v>
      </c>
      <c r="P11" t="s">
        <v>5</v>
      </c>
    </row>
    <row r="12" spans="11:12">
      <c r="K12">
        <v>1</v>
      </c>
      <c r="L12" t="s">
        <v>7</v>
      </c>
    </row>
    <row r="13" spans="11:13">
      <c r="K13">
        <v>3</v>
      </c>
      <c r="L13" t="s">
        <v>72</v>
      </c>
      <c r="M13">
        <f>VLOOKUP(TRIM(L13),B4:F8,2,0)</f>
        <v>98</v>
      </c>
    </row>
    <row r="14" spans="11:12">
      <c r="K14">
        <v>4</v>
      </c>
      <c r="L14" t="s">
        <v>10</v>
      </c>
    </row>
  </sheetData>
  <mergeCells count="1">
    <mergeCell ref="L8:O10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G19" sqref="G19"/>
    </sheetView>
  </sheetViews>
  <sheetFormatPr defaultColWidth="9" defaultRowHeight="14.4"/>
  <cols>
    <col min="5" max="5" width="16.1111111111111" customWidth="1"/>
    <col min="9" max="9" width="13.3333333333333" customWidth="1"/>
  </cols>
  <sheetData>
    <row r="1" spans="2:9">
      <c r="B1" s="3" t="s">
        <v>73</v>
      </c>
      <c r="C1" s="3"/>
      <c r="D1" s="3"/>
      <c r="E1" s="3"/>
      <c r="F1" s="3"/>
      <c r="G1" s="3"/>
      <c r="H1" s="3"/>
      <c r="I1" s="3"/>
    </row>
    <row r="2" spans="2:9">
      <c r="B2" s="3"/>
      <c r="C2" s="3"/>
      <c r="D2" s="3"/>
      <c r="E2" s="3"/>
      <c r="F2" s="3"/>
      <c r="G2" s="3"/>
      <c r="H2" s="3"/>
      <c r="I2" s="3"/>
    </row>
    <row r="3" spans="2:9">
      <c r="B3" s="3"/>
      <c r="C3" s="3"/>
      <c r="D3" s="3"/>
      <c r="E3" s="3"/>
      <c r="F3" s="3"/>
      <c r="G3" s="3"/>
      <c r="H3" s="3"/>
      <c r="I3" s="3"/>
    </row>
    <row r="4" spans="2:9">
      <c r="B4" s="3"/>
      <c r="C4" s="3"/>
      <c r="D4" s="3"/>
      <c r="E4" s="3"/>
      <c r="F4" s="3"/>
      <c r="G4" s="3"/>
      <c r="H4" s="3"/>
      <c r="I4" s="3"/>
    </row>
    <row r="5" spans="2:9">
      <c r="B5" s="3"/>
      <c r="C5" s="3"/>
      <c r="D5" s="3"/>
      <c r="E5" s="3"/>
      <c r="F5" s="3"/>
      <c r="G5" s="3"/>
      <c r="H5" s="3"/>
      <c r="I5" s="3"/>
    </row>
    <row r="6" spans="2:9">
      <c r="B6" s="3"/>
      <c r="C6" s="3"/>
      <c r="D6" s="3"/>
      <c r="E6" s="3"/>
      <c r="F6" s="3"/>
      <c r="G6" s="3"/>
      <c r="H6" s="3"/>
      <c r="I6" s="3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5" t="s">
        <v>74</v>
      </c>
      <c r="B8" s="5" t="s">
        <v>1</v>
      </c>
      <c r="C8" s="5" t="s">
        <v>75</v>
      </c>
      <c r="D8" s="4"/>
      <c r="E8" s="4"/>
      <c r="F8" s="4"/>
      <c r="G8" s="4"/>
      <c r="H8" s="5" t="s">
        <v>1</v>
      </c>
      <c r="I8" s="5" t="s">
        <v>76</v>
      </c>
      <c r="J8" s="4"/>
    </row>
    <row r="9" spans="1:10">
      <c r="A9" s="5">
        <v>1</v>
      </c>
      <c r="B9" s="5" t="s">
        <v>7</v>
      </c>
      <c r="C9" s="5">
        <v>1000</v>
      </c>
      <c r="D9" s="4"/>
      <c r="E9" s="4"/>
      <c r="F9" s="4"/>
      <c r="G9" s="4"/>
      <c r="H9" s="5" t="s">
        <v>10</v>
      </c>
      <c r="I9" s="5" t="s">
        <v>77</v>
      </c>
      <c r="J9" s="4"/>
    </row>
    <row r="10" spans="1:10">
      <c r="A10" s="5">
        <v>2</v>
      </c>
      <c r="B10" s="5" t="s">
        <v>8</v>
      </c>
      <c r="C10" s="5">
        <v>2500</v>
      </c>
      <c r="D10" s="4"/>
      <c r="E10" s="4"/>
      <c r="F10" s="4"/>
      <c r="G10" s="4"/>
      <c r="H10" s="5" t="s">
        <v>11</v>
      </c>
      <c r="I10" s="5" t="s">
        <v>78</v>
      </c>
      <c r="J10" s="4"/>
    </row>
    <row r="11" spans="1:10">
      <c r="A11" s="5">
        <v>3</v>
      </c>
      <c r="B11" s="5" t="s">
        <v>9</v>
      </c>
      <c r="C11" s="5">
        <v>3500</v>
      </c>
      <c r="D11" s="4"/>
      <c r="E11" s="4"/>
      <c r="F11" s="4"/>
      <c r="G11" s="4"/>
      <c r="H11" s="5" t="s">
        <v>8</v>
      </c>
      <c r="I11" s="5" t="s">
        <v>77</v>
      </c>
      <c r="J11" s="4"/>
    </row>
    <row r="12" spans="1:10">
      <c r="A12" s="5">
        <v>4</v>
      </c>
      <c r="B12" s="5" t="s">
        <v>10</v>
      </c>
      <c r="C12" s="5">
        <v>4500</v>
      </c>
      <c r="D12" s="4"/>
      <c r="E12" s="4"/>
      <c r="F12" s="4"/>
      <c r="G12" s="4"/>
      <c r="H12" s="5" t="s">
        <v>79</v>
      </c>
      <c r="I12" s="5" t="s">
        <v>78</v>
      </c>
      <c r="J12" s="4"/>
    </row>
    <row r="13" spans="1:10">
      <c r="A13" s="5">
        <v>5</v>
      </c>
      <c r="B13" s="5" t="s">
        <v>11</v>
      </c>
      <c r="C13" s="5">
        <v>3500</v>
      </c>
      <c r="D13" s="4"/>
      <c r="E13" s="4"/>
      <c r="F13" s="4"/>
      <c r="G13" s="4"/>
      <c r="H13" s="5" t="s">
        <v>9</v>
      </c>
      <c r="I13" s="5" t="s">
        <v>77</v>
      </c>
      <c r="J13" s="4"/>
    </row>
    <row r="14" spans="1:10">
      <c r="A14" s="4"/>
      <c r="B14" s="4"/>
      <c r="C14" s="4"/>
      <c r="D14" s="4"/>
      <c r="E14" s="4"/>
      <c r="F14" s="4"/>
      <c r="G14" s="4"/>
      <c r="H14" s="5"/>
      <c r="I14" s="5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 t="s">
        <v>74</v>
      </c>
      <c r="E16" s="4" t="s">
        <v>76</v>
      </c>
      <c r="F16" s="4"/>
      <c r="G16" s="4"/>
      <c r="H16" s="4"/>
      <c r="I16" s="4"/>
      <c r="J16" s="4"/>
    </row>
    <row r="17" spans="1:10">
      <c r="A17" s="4"/>
      <c r="B17" s="4"/>
      <c r="C17" s="4"/>
      <c r="D17" s="4">
        <v>5</v>
      </c>
      <c r="E17" s="4" t="str">
        <f>IFERROR(VLOOKUP(VLOOKUP($D17,$A$9:$C$13,2,0),$H$9:$I$13,2,0),"Not Found")</f>
        <v>Delhi</v>
      </c>
      <c r="F17" s="4"/>
      <c r="G17" s="4"/>
      <c r="H17" s="4"/>
      <c r="I17" s="4"/>
      <c r="J17" s="4"/>
    </row>
    <row r="18" spans="1:10">
      <c r="A18" s="4"/>
      <c r="B18" s="4"/>
      <c r="C18" s="4"/>
      <c r="D18" s="4">
        <v>4</v>
      </c>
      <c r="E18" s="4" t="str">
        <f t="shared" ref="E18:E21" si="0">IFERROR(VLOOKUP(VLOOKUP($D18,$A$9:$C$13,2,0),$H$9:$I$13,2,0),"Not Found")</f>
        <v>Gurugram</v>
      </c>
      <c r="F18" s="4"/>
      <c r="G18" s="4"/>
      <c r="H18" s="4"/>
      <c r="I18" s="4"/>
      <c r="J18" s="4"/>
    </row>
    <row r="19" spans="1:10">
      <c r="A19" s="4"/>
      <c r="B19" s="4"/>
      <c r="C19" s="4"/>
      <c r="D19" s="4">
        <v>3</v>
      </c>
      <c r="E19" s="4" t="str">
        <f t="shared" si="0"/>
        <v>Gurugram</v>
      </c>
      <c r="F19" s="4"/>
      <c r="G19" s="4"/>
      <c r="H19" s="4"/>
      <c r="I19" s="4"/>
      <c r="J19" s="4"/>
    </row>
    <row r="20" spans="1:10">
      <c r="A20" s="4"/>
      <c r="B20" s="4"/>
      <c r="C20" s="4"/>
      <c r="D20" s="4">
        <v>2</v>
      </c>
      <c r="E20" s="4" t="str">
        <f t="shared" si="0"/>
        <v>Gurugram</v>
      </c>
      <c r="F20" s="4"/>
      <c r="G20" s="4"/>
      <c r="H20" s="4"/>
      <c r="I20" s="4"/>
      <c r="J20" s="4"/>
    </row>
    <row r="21" spans="1:10">
      <c r="A21" s="4"/>
      <c r="B21" s="4"/>
      <c r="C21" s="4"/>
      <c r="D21" s="4">
        <v>1</v>
      </c>
      <c r="E21" s="4" t="str">
        <f t="shared" si="0"/>
        <v>Not Found</v>
      </c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</sheetData>
  <mergeCells count="1">
    <mergeCell ref="B1:I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Data</vt:lpstr>
      <vt:lpstr>Output</vt:lpstr>
      <vt:lpstr>Report Card Database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sachi</cp:lastModifiedBy>
  <dcterms:created xsi:type="dcterms:W3CDTF">2024-06-05T15:10:00Z</dcterms:created>
  <dcterms:modified xsi:type="dcterms:W3CDTF">2024-08-07T10:39:13Z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FCF3E98F5FD040009B11AF8F49424055_12</vt:lpwstr>
  </property>
  <property fmtid="{D5CDD505-2E9C-101B-9397-08002B2CF9AE}" pid="3" name="KSOProductBuildVer">
    <vt:lpwstr>1033-12.2.0.17545</vt:lpwstr>
  </property>
</Properties>
</file>