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activeTab="3"/>
  </bookViews>
  <sheets>
    <sheet name="Hlookup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<sst xmlns="http://schemas.openxmlformats.org/spreadsheetml/2006/main" count="119" uniqueCount="55">
  <si>
    <t>HLOOKUP</t>
  </si>
  <si>
    <t>Roll No</t>
  </si>
  <si>
    <t xml:space="preserve">Name </t>
  </si>
  <si>
    <t>Annu</t>
  </si>
  <si>
    <t>Suman</t>
  </si>
  <si>
    <t>Ravi</t>
  </si>
  <si>
    <t>Sandeep</t>
  </si>
  <si>
    <t>Rishu</t>
  </si>
  <si>
    <t>Physics</t>
  </si>
  <si>
    <t>Maths</t>
  </si>
  <si>
    <t>Elctive</t>
  </si>
  <si>
    <t>Total</t>
  </si>
  <si>
    <t xml:space="preserve">Note : </t>
  </si>
  <si>
    <t>Filter Function need to learn</t>
  </si>
  <si>
    <t>INDEX MATCH Using Match Function</t>
  </si>
  <si>
    <t>Match</t>
  </si>
  <si>
    <t>Give Relative position</t>
  </si>
  <si>
    <t>ID</t>
  </si>
  <si>
    <t>Name</t>
  </si>
  <si>
    <t>Loc</t>
  </si>
  <si>
    <t>Salary</t>
  </si>
  <si>
    <t>Index</t>
  </si>
  <si>
    <t>Return Intersect Value of Cell</t>
  </si>
  <si>
    <t>Sonia</t>
  </si>
  <si>
    <t>Gurugram</t>
  </si>
  <si>
    <t>Delhi</t>
  </si>
  <si>
    <t>Preety</t>
  </si>
  <si>
    <t>Noida</t>
  </si>
  <si>
    <t>Orio</t>
  </si>
  <si>
    <t>Kolkata</t>
  </si>
  <si>
    <t>Meerapur</t>
  </si>
  <si>
    <t>Ritu</t>
  </si>
  <si>
    <t>Sachin</t>
  </si>
  <si>
    <t>Mehta</t>
  </si>
  <si>
    <t>Rohit</t>
  </si>
  <si>
    <t>Mumbai</t>
  </si>
  <si>
    <t>Divya</t>
  </si>
  <si>
    <t>Brand</t>
  </si>
  <si>
    <t>Jan</t>
  </si>
  <si>
    <t>feb</t>
  </si>
  <si>
    <t>Mar</t>
  </si>
  <si>
    <t>Apr</t>
  </si>
  <si>
    <t>May</t>
  </si>
  <si>
    <t>Jun</t>
  </si>
  <si>
    <t>Index function using Sumifs Function</t>
  </si>
  <si>
    <t>Amit</t>
  </si>
  <si>
    <t>Samsung</t>
  </si>
  <si>
    <t>Sumit</t>
  </si>
  <si>
    <t>Raj</t>
  </si>
  <si>
    <t>LG</t>
  </si>
  <si>
    <t>Nokia</t>
  </si>
  <si>
    <t>Iphone</t>
  </si>
  <si>
    <t>Month</t>
  </si>
  <si>
    <t>Apple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</si>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</sst>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ptos Narrow"/>
      <charset val="134"/>
      <scheme val="minor"/>
    </font>
    <font>
      <sz val="26"/>
      <color theme="1"/>
      <name val="Aptos Narrow"/>
      <charset val="134"/>
      <scheme val="minor"/>
    </font>
    <font>
      <b/>
      <sz val="20"/>
      <color theme="1"/>
      <name val="Aptos Narrow"/>
      <charset val="134"/>
      <scheme val="minor"/>
    </font>
    <font>
      <sz val="20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B24" sqref="B24"/>
    </sheetView>
  </sheetViews>
  <sheetFormatPr defaultColWidth="9" defaultRowHeight="14.4"/>
  <sheetData>
    <row r="1" spans="1:6">
      <c r="A1" s="10" t="s">
        <v>0</v>
      </c>
      <c r="B1" s="10"/>
      <c r="C1" s="10"/>
      <c r="D1" s="10"/>
      <c r="E1" s="10"/>
      <c r="F1" s="10"/>
    </row>
    <row r="2" spans="1:6">
      <c r="A2" s="10"/>
      <c r="B2" s="10"/>
      <c r="C2" s="10"/>
      <c r="D2" s="10"/>
      <c r="E2" s="10"/>
      <c r="F2" s="10"/>
    </row>
    <row r="3" spans="1:6">
      <c r="A3" s="6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</row>
    <row r="4" spans="1:6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15">
      <c r="A5" s="6" t="s">
        <v>8</v>
      </c>
      <c r="B5" s="6">
        <v>58</v>
      </c>
      <c r="C5" s="6">
        <v>68</v>
      </c>
      <c r="D5" s="6">
        <v>95</v>
      </c>
      <c r="E5" s="6">
        <v>74</v>
      </c>
      <c r="F5" s="6">
        <v>35</v>
      </c>
      <c r="L5" s="6" t="s">
        <v>2</v>
      </c>
      <c r="M5" s="6" t="s">
        <v>3</v>
      </c>
      <c r="N5" s="6" t="s">
        <v>5</v>
      </c>
      <c r="O5" s="6" t="s">
        <v>7</v>
      </c>
    </row>
    <row r="6" spans="1:15">
      <c r="A6" s="6" t="s">
        <v>9</v>
      </c>
      <c r="B6" s="6">
        <v>75</v>
      </c>
      <c r="C6" s="6">
        <v>95</v>
      </c>
      <c r="D6" s="6">
        <v>75</v>
      </c>
      <c r="E6" s="6">
        <v>75</v>
      </c>
      <c r="F6" s="6">
        <v>45</v>
      </c>
      <c r="L6" s="6" t="s">
        <v>8</v>
      </c>
      <c r="M6" s="6">
        <f>HLOOKUP(M$5,$B$4:$F$8,ROW()-4,0)</f>
        <v>58</v>
      </c>
      <c r="N6" s="6">
        <f t="shared" ref="N6:O9" si="0">HLOOKUP(N$5,$B$4:$F$8,ROW()-4,0)</f>
        <v>95</v>
      </c>
      <c r="O6" s="6">
        <f t="shared" si="0"/>
        <v>35</v>
      </c>
    </row>
    <row r="7" spans="1:15">
      <c r="A7" s="6" t="s">
        <v>10</v>
      </c>
      <c r="B7" s="6">
        <v>68</v>
      </c>
      <c r="C7" s="6">
        <v>68</v>
      </c>
      <c r="D7" s="6">
        <v>75</v>
      </c>
      <c r="E7" s="6">
        <v>14</v>
      </c>
      <c r="F7" s="6">
        <v>75</v>
      </c>
      <c r="L7" s="6" t="s">
        <v>9</v>
      </c>
      <c r="M7" s="6">
        <f t="shared" ref="M7:M9" si="1">HLOOKUP(M$5,$B$4:$F$8,ROW()-4,0)</f>
        <v>75</v>
      </c>
      <c r="N7" s="6">
        <f t="shared" si="0"/>
        <v>75</v>
      </c>
      <c r="O7" s="6">
        <f t="shared" si="0"/>
        <v>45</v>
      </c>
    </row>
    <row r="8" spans="1:15">
      <c r="A8" s="6" t="s">
        <v>11</v>
      </c>
      <c r="B8" s="6">
        <f>SUM(B5:B7)</f>
        <v>201</v>
      </c>
      <c r="C8" s="6">
        <f>SUM(C5:C7)</f>
        <v>231</v>
      </c>
      <c r="D8" s="6">
        <f>SUM(D5:D7)</f>
        <v>245</v>
      </c>
      <c r="E8" s="6">
        <f>SUM(E5:E7)</f>
        <v>163</v>
      </c>
      <c r="F8" s="6">
        <f>SUM(F5:F7)</f>
        <v>155</v>
      </c>
      <c r="L8" s="6" t="s">
        <v>10</v>
      </c>
      <c r="M8" s="6">
        <f t="shared" si="1"/>
        <v>68</v>
      </c>
      <c r="N8" s="6">
        <f t="shared" si="0"/>
        <v>75</v>
      </c>
      <c r="O8" s="6">
        <f t="shared" si="0"/>
        <v>75</v>
      </c>
    </row>
    <row r="9" spans="12:15">
      <c r="L9" s="6" t="s">
        <v>11</v>
      </c>
      <c r="M9" s="6">
        <f t="shared" si="1"/>
        <v>201</v>
      </c>
      <c r="N9" s="6">
        <f t="shared" si="0"/>
        <v>245</v>
      </c>
      <c r="O9" s="6">
        <f t="shared" si="0"/>
        <v>155</v>
      </c>
    </row>
    <row r="15" spans="4:8">
      <c r="D15" s="6" t="s">
        <v>1</v>
      </c>
      <c r="E15" s="6">
        <v>1</v>
      </c>
      <c r="F15" s="6">
        <v>3</v>
      </c>
      <c r="G15" s="6">
        <v>5</v>
      </c>
      <c r="H15" s="11"/>
    </row>
    <row r="16" spans="4:8">
      <c r="D16" s="6" t="s">
        <v>2</v>
      </c>
      <c r="E16" s="6" t="str">
        <f>HLOOKUP(E$15,$B$3:$F$8,ROW()-14,0)</f>
        <v>Annu</v>
      </c>
      <c r="F16" s="6" t="str">
        <f t="shared" ref="F16:G20" si="2">HLOOKUP(F$15,$B$3:$F$8,ROW()-14,0)</f>
        <v>Ravi</v>
      </c>
      <c r="G16" s="6" t="str">
        <f t="shared" si="2"/>
        <v>Rishu</v>
      </c>
      <c r="H16" s="11"/>
    </row>
    <row r="17" spans="4:8">
      <c r="D17" s="6" t="s">
        <v>8</v>
      </c>
      <c r="E17" s="6">
        <f t="shared" ref="E17:E20" si="3">HLOOKUP(E$15,$B$3:$F$8,ROW()-14,0)</f>
        <v>58</v>
      </c>
      <c r="F17" s="6">
        <f t="shared" si="2"/>
        <v>95</v>
      </c>
      <c r="G17" s="6">
        <f t="shared" si="2"/>
        <v>35</v>
      </c>
      <c r="H17" s="11"/>
    </row>
    <row r="18" spans="4:8">
      <c r="D18" s="6" t="s">
        <v>9</v>
      </c>
      <c r="E18" s="6">
        <f t="shared" si="3"/>
        <v>75</v>
      </c>
      <c r="F18" s="6">
        <f t="shared" si="2"/>
        <v>75</v>
      </c>
      <c r="G18" s="6">
        <f t="shared" si="2"/>
        <v>45</v>
      </c>
      <c r="H18" s="11"/>
    </row>
    <row r="19" spans="4:8">
      <c r="D19" s="6" t="s">
        <v>10</v>
      </c>
      <c r="E19" s="6">
        <f t="shared" si="3"/>
        <v>68</v>
      </c>
      <c r="F19" s="6">
        <f t="shared" si="2"/>
        <v>75</v>
      </c>
      <c r="G19" s="6">
        <f t="shared" si="2"/>
        <v>75</v>
      </c>
      <c r="H19" s="11"/>
    </row>
    <row r="20" spans="4:8">
      <c r="D20" s="6" t="s">
        <v>11</v>
      </c>
      <c r="E20" s="6">
        <f t="shared" si="3"/>
        <v>201</v>
      </c>
      <c r="F20" s="6">
        <f t="shared" si="2"/>
        <v>245</v>
      </c>
      <c r="G20" s="6">
        <f t="shared" si="2"/>
        <v>155</v>
      </c>
      <c r="H20" s="11"/>
    </row>
    <row r="23" spans="2:2">
      <c r="B23" t="s">
        <v>12</v>
      </c>
    </row>
    <row r="24" spans="2:2">
      <c r="B24" t="s">
        <v>13</v>
      </c>
    </row>
  </sheetData>
  <mergeCells count="1">
    <mergeCell ref="A1:F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J13" sqref="J13"/>
    </sheetView>
  </sheetViews>
  <sheetFormatPr defaultColWidth="9" defaultRowHeight="14.4"/>
  <cols>
    <col min="5" max="5" width="23.8888888888889" customWidth="1"/>
    <col min="9" max="9" width="24.3333333333333" customWidth="1"/>
  </cols>
  <sheetData>
    <row r="1" spans="1:5">
      <c r="A1" s="5" t="s">
        <v>14</v>
      </c>
      <c r="B1" s="5"/>
      <c r="C1" s="5"/>
      <c r="D1" s="5"/>
      <c r="E1" s="5"/>
    </row>
    <row r="2" spans="1:5">
      <c r="A2" s="5"/>
      <c r="B2" s="5"/>
      <c r="C2" s="5"/>
      <c r="D2" s="5"/>
      <c r="E2" s="5"/>
    </row>
    <row r="3" spans="1:12">
      <c r="A3" s="5"/>
      <c r="B3" s="5"/>
      <c r="C3" s="5"/>
      <c r="D3" s="5"/>
      <c r="E3" s="5"/>
      <c r="H3" t="s">
        <v>15</v>
      </c>
      <c r="I3" t="s">
        <v>16</v>
      </c>
      <c r="L3" t="s">
        <v>17</v>
      </c>
    </row>
    <row r="4" spans="12:12">
      <c r="L4">
        <f>MATCH(L3,A5:D5,0)</f>
        <v>1</v>
      </c>
    </row>
    <row r="5" spans="1:9">
      <c r="A5" s="6" t="s">
        <v>17</v>
      </c>
      <c r="B5" s="6" t="s">
        <v>18</v>
      </c>
      <c r="C5" s="6" t="s">
        <v>19</v>
      </c>
      <c r="D5" s="6" t="s">
        <v>20</v>
      </c>
      <c r="H5" t="s">
        <v>21</v>
      </c>
      <c r="I5" t="s">
        <v>22</v>
      </c>
    </row>
    <row r="6" spans="1:4">
      <c r="A6" s="6">
        <v>1</v>
      </c>
      <c r="B6" s="6" t="s">
        <v>23</v>
      </c>
      <c r="C6" s="6" t="s">
        <v>24</v>
      </c>
      <c r="D6" s="6">
        <v>10000</v>
      </c>
    </row>
    <row r="7" spans="1:4">
      <c r="A7" s="6">
        <v>2</v>
      </c>
      <c r="B7" s="6" t="s">
        <v>4</v>
      </c>
      <c r="C7" s="6" t="s">
        <v>25</v>
      </c>
      <c r="D7" s="6">
        <v>20000</v>
      </c>
    </row>
    <row r="8" spans="1:4">
      <c r="A8" s="6">
        <v>3</v>
      </c>
      <c r="B8" s="6" t="s">
        <v>26</v>
      </c>
      <c r="C8" s="6" t="s">
        <v>27</v>
      </c>
      <c r="D8" s="6">
        <v>30000</v>
      </c>
    </row>
    <row r="9" spans="1:9">
      <c r="A9" s="6">
        <v>4</v>
      </c>
      <c r="B9" s="6" t="s">
        <v>28</v>
      </c>
      <c r="C9" s="6" t="s">
        <v>29</v>
      </c>
      <c r="D9" s="6">
        <v>40000</v>
      </c>
      <c r="H9" s="7"/>
      <c r="I9" s="9" t="s">
        <v>20</v>
      </c>
    </row>
    <row r="10" spans="1:9">
      <c r="A10" s="6">
        <v>5</v>
      </c>
      <c r="B10" s="6" t="s">
        <v>5</v>
      </c>
      <c r="C10" s="6" t="s">
        <v>30</v>
      </c>
      <c r="D10" s="6">
        <v>50000</v>
      </c>
      <c r="H10" s="8">
        <v>2</v>
      </c>
      <c r="I10" s="7">
        <f>INDEX(A5:D10,MATCH(H10,A5:A10),MATCH(I9,A5:D5))</f>
        <v>20000</v>
      </c>
    </row>
    <row r="12" spans="9:10">
      <c r="I12" s="1"/>
      <c r="J12" s="1" t="s">
        <v>19</v>
      </c>
    </row>
    <row r="13" spans="8:10">
      <c r="H13" t="s">
        <v>17</v>
      </c>
      <c r="I13" s="1">
        <v>5</v>
      </c>
      <c r="J13" s="1" t="str">
        <f>INDEX(A5:D10,MATCH($I13,A5:A10,0),MATCH($J$12,A5:D5,0))</f>
        <v>Meerapur</v>
      </c>
    </row>
    <row r="14" spans="9:10">
      <c r="I14" s="1">
        <v>3</v>
      </c>
      <c r="J14" s="1" t="e">
        <f t="shared" ref="J14:J15" si="0">INDEX(A6:D11,MATCH($I14,A6:A11,0),MATCH($J$12,A6:D6,0))</f>
        <v>#N/A</v>
      </c>
    </row>
    <row r="15" spans="9:10">
      <c r="I15" s="1">
        <v>1</v>
      </c>
      <c r="J15" s="1" t="e">
        <f t="shared" si="0"/>
        <v>#N/A</v>
      </c>
    </row>
  </sheetData>
  <mergeCells count="1">
    <mergeCell ref="A1:E3"/>
  </mergeCells>
  <dataValidations count="3">
    <dataValidation type="list" allowBlank="1" showInputMessage="1" showErrorMessage="1" sqref="L3">
      <formula1>$A$5:$D$5</formula1>
    </dataValidation>
    <dataValidation type="list" allowBlank="1" showInputMessage="1" showErrorMessage="1" sqref="I9">
      <formula1>$B$5:$D$5</formula1>
    </dataValidation>
    <dataValidation type="list" allowBlank="1" showInputMessage="1" showErrorMessage="1" sqref="H10">
      <formula1>$A$6:$A$10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17"/>
  <sheetViews>
    <sheetView workbookViewId="0">
      <selection activeCell="I20" sqref="I20"/>
    </sheetView>
  </sheetViews>
  <sheetFormatPr defaultColWidth="9" defaultRowHeight="14.4"/>
  <sheetData>
    <row r="4" spans="1:4">
      <c r="A4" t="s">
        <v>19</v>
      </c>
      <c r="B4" t="s">
        <v>20</v>
      </c>
      <c r="C4" t="s">
        <v>18</v>
      </c>
      <c r="D4" t="s">
        <v>17</v>
      </c>
    </row>
    <row r="5" spans="1:4">
      <c r="A5" t="s">
        <v>24</v>
      </c>
      <c r="B5">
        <v>1000</v>
      </c>
      <c r="C5" t="s">
        <v>31</v>
      </c>
      <c r="D5">
        <v>1001</v>
      </c>
    </row>
    <row r="6" spans="1:4">
      <c r="A6" t="s">
        <v>25</v>
      </c>
      <c r="B6">
        <v>2000</v>
      </c>
      <c r="C6" t="s">
        <v>32</v>
      </c>
      <c r="D6">
        <v>1002</v>
      </c>
    </row>
    <row r="7" spans="1:4">
      <c r="A7" t="s">
        <v>27</v>
      </c>
      <c r="B7">
        <v>3000</v>
      </c>
      <c r="C7" t="s">
        <v>33</v>
      </c>
      <c r="D7">
        <v>1003</v>
      </c>
    </row>
    <row r="8" spans="1:4">
      <c r="A8" t="s">
        <v>29</v>
      </c>
      <c r="B8">
        <v>4000</v>
      </c>
      <c r="C8" t="s">
        <v>34</v>
      </c>
      <c r="D8">
        <v>1004</v>
      </c>
    </row>
    <row r="9" spans="1:4">
      <c r="A9" t="s">
        <v>35</v>
      </c>
      <c r="B9">
        <v>5000</v>
      </c>
      <c r="C9" t="s">
        <v>36</v>
      </c>
      <c r="D9">
        <v>1005</v>
      </c>
    </row>
    <row r="13" spans="3:3">
      <c r="C13" t="s">
        <v>19</v>
      </c>
    </row>
    <row r="14" spans="2:9">
      <c r="B14" t="s">
        <v>17</v>
      </c>
      <c r="C14" t="e">
        <f>INDEX(A4:D9,MATCH(B14,D4:D9),MATCH(C13,A4:A9),0)</f>
        <v>#VALUE!</v>
      </c>
      <c r="F14" t="s">
        <v>17</v>
      </c>
      <c r="G14" t="s">
        <v>20</v>
      </c>
      <c r="H14" t="s">
        <v>18</v>
      </c>
      <c r="I14" t="s">
        <v>19</v>
      </c>
    </row>
    <row r="15" spans="6:9">
      <c r="F15">
        <v>1005</v>
      </c>
      <c r="G15">
        <f>INDEX(A4:D9,MATCH($F15,$D$4:$D$9,0),MATCH(G$14,$A$4:$D$4,0))</f>
        <v>5000</v>
      </c>
      <c r="H15">
        <f t="shared" ref="H15:I15" si="0">INDEX(B4:E9,MATCH($F15,$D$4:$D$9,0),MATCH(H$14,$A$4:$D$4,0))</f>
        <v>1005</v>
      </c>
      <c r="I15" t="str">
        <f t="shared" si="0"/>
        <v>Divya</v>
      </c>
    </row>
    <row r="16" spans="6:9">
      <c r="F16">
        <v>1003</v>
      </c>
      <c r="G16">
        <f t="shared" ref="G16:G17" si="1">INDEX(A5:D10,MATCH($F16,$D$4:$D$9,0),MATCH(G$14,$A$4:$D$4,0))</f>
        <v>4000</v>
      </c>
      <c r="H16">
        <f t="shared" ref="H16:H17" si="2">INDEX(B5:E10,MATCH($F16,$D$4:$D$9,0),MATCH(H$14,$A$4:$D$4,0))</f>
        <v>1004</v>
      </c>
      <c r="I16" t="str">
        <f t="shared" ref="I16:I17" si="3">INDEX(C5:F10,MATCH($F16,$D$4:$D$9,0),MATCH(I$14,$A$4:$D$4,0))</f>
        <v>Rohit</v>
      </c>
    </row>
    <row r="17" spans="6:9">
      <c r="F17">
        <v>1001</v>
      </c>
      <c r="G17">
        <f t="shared" si="1"/>
        <v>3000</v>
      </c>
      <c r="H17">
        <f t="shared" si="2"/>
        <v>1003</v>
      </c>
      <c r="I17" t="str">
        <f t="shared" si="3"/>
        <v>Mehta</v>
      </c>
    </row>
  </sheetData>
  <dataValidations count="2">
    <dataValidation type="list" allowBlank="1" showInputMessage="1" showErrorMessage="1" sqref="C13">
      <formula1>$A$4:$A$9</formula1>
    </dataValidation>
    <dataValidation type="list" allowBlank="1" showInputMessage="1" showErrorMessage="1" sqref="B14">
      <formula1>$D$4:$D$9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23"/>
  <sheetViews>
    <sheetView tabSelected="1" workbookViewId="0">
      <selection activeCell="I15" sqref="I15"/>
    </sheetView>
  </sheetViews>
  <sheetFormatPr defaultColWidth="9" defaultRowHeight="14.4"/>
  <cols>
    <col min="10" max="10" width="8.88888888888889" customWidth="1"/>
    <col min="11" max="11" width="13" customWidth="1"/>
    <col min="16" max="16" width="18" customWidth="1"/>
  </cols>
  <sheetData>
    <row r="3" customHeight="1" spans="1:16">
      <c r="A3" s="1" t="s">
        <v>18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J3" s="4" t="s">
        <v>44</v>
      </c>
      <c r="K3" s="4"/>
      <c r="L3" s="4"/>
      <c r="M3" s="4"/>
      <c r="N3" s="4"/>
      <c r="O3" s="4"/>
      <c r="P3" s="4"/>
    </row>
    <row r="4" customHeight="1" spans="1:16">
      <c r="A4" s="1" t="s">
        <v>45</v>
      </c>
      <c r="B4" s="1" t="s">
        <v>46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J4" s="4"/>
      <c r="K4" s="4"/>
      <c r="L4" s="4"/>
      <c r="M4" s="4"/>
      <c r="N4" s="4"/>
      <c r="O4" s="4"/>
      <c r="P4" s="4"/>
    </row>
    <row r="5" customHeight="1" spans="1:16">
      <c r="A5" s="1" t="s">
        <v>47</v>
      </c>
      <c r="B5" s="1" t="s">
        <v>46</v>
      </c>
      <c r="C5" s="1">
        <v>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J5" s="4"/>
      <c r="K5" s="4"/>
      <c r="L5" s="4"/>
      <c r="M5" s="4"/>
      <c r="N5" s="4"/>
      <c r="O5" s="4"/>
      <c r="P5" s="4"/>
    </row>
    <row r="6" customHeight="1" spans="1:16">
      <c r="A6" s="1" t="s">
        <v>48</v>
      </c>
      <c r="B6" s="1" t="s">
        <v>46</v>
      </c>
      <c r="C6" s="1">
        <v>3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J6" s="4"/>
      <c r="K6" s="4"/>
      <c r="L6" s="4"/>
      <c r="M6" s="4"/>
      <c r="N6" s="4"/>
      <c r="O6" s="4"/>
      <c r="P6" s="4"/>
    </row>
    <row r="7" customHeight="1" spans="1:16">
      <c r="A7" s="1" t="s">
        <v>45</v>
      </c>
      <c r="B7" s="1" t="s">
        <v>46</v>
      </c>
      <c r="C7" s="1">
        <v>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J7" s="4"/>
      <c r="K7" s="4"/>
      <c r="L7" s="4"/>
      <c r="M7" s="4"/>
      <c r="N7" s="4"/>
      <c r="O7" s="4"/>
      <c r="P7" s="4"/>
    </row>
    <row r="8" customHeight="1" spans="1:16">
      <c r="A8" s="1" t="s">
        <v>47</v>
      </c>
      <c r="B8" s="1" t="s">
        <v>49</v>
      </c>
      <c r="C8" s="1">
        <v>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J8" s="4"/>
      <c r="K8" s="4"/>
      <c r="L8" s="4"/>
      <c r="M8" s="4"/>
      <c r="N8" s="4"/>
      <c r="O8" s="4"/>
      <c r="P8" s="4"/>
    </row>
    <row r="9" customHeight="1" spans="1:16">
      <c r="A9" s="1" t="s">
        <v>48</v>
      </c>
      <c r="B9" s="1" t="s">
        <v>49</v>
      </c>
      <c r="C9" s="1">
        <v>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J9" s="4"/>
      <c r="K9" s="4"/>
      <c r="L9" s="4"/>
      <c r="M9" s="4"/>
      <c r="N9" s="4"/>
      <c r="O9" s="4"/>
      <c r="P9" s="4"/>
    </row>
    <row r="10" customHeight="1" spans="1:16">
      <c r="A10" s="1" t="s">
        <v>45</v>
      </c>
      <c r="B10" s="1" t="s">
        <v>50</v>
      </c>
      <c r="C10" s="1">
        <v>7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J10" s="4"/>
      <c r="K10" s="4"/>
      <c r="L10" s="4"/>
      <c r="M10" s="4"/>
      <c r="N10" s="4"/>
      <c r="O10" s="4"/>
      <c r="P10" s="4"/>
    </row>
    <row r="11" customHeight="1" spans="1:16">
      <c r="A11" s="1" t="s">
        <v>47</v>
      </c>
      <c r="B11" s="1" t="s">
        <v>50</v>
      </c>
      <c r="C11" s="1">
        <v>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J11" s="4"/>
      <c r="K11" s="4"/>
      <c r="L11" s="4"/>
      <c r="M11" s="4"/>
      <c r="N11" s="4"/>
      <c r="O11" s="4"/>
      <c r="P11" s="4"/>
    </row>
    <row r="12" customHeight="1" spans="1:16">
      <c r="A12" s="1" t="s">
        <v>48</v>
      </c>
      <c r="B12" s="1" t="s">
        <v>50</v>
      </c>
      <c r="C12" s="1">
        <v>9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J12" s="4"/>
      <c r="K12" s="4"/>
      <c r="L12" s="4"/>
      <c r="M12" s="4"/>
      <c r="N12" s="4"/>
      <c r="O12" s="4"/>
      <c r="P12" s="4"/>
    </row>
    <row r="13" customHeight="1" spans="1:16">
      <c r="A13" s="1" t="s">
        <v>45</v>
      </c>
      <c r="B13" s="2" t="s">
        <v>51</v>
      </c>
      <c r="C13" s="1">
        <v>10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J13" s="4"/>
      <c r="K13" s="4"/>
      <c r="L13" s="4"/>
      <c r="M13" s="4"/>
      <c r="N13" s="4"/>
      <c r="O13" s="4"/>
      <c r="P13" s="4"/>
    </row>
    <row r="14" spans="1:8">
      <c r="A14" s="1" t="s">
        <v>47</v>
      </c>
      <c r="B14" s="2" t="s">
        <v>51</v>
      </c>
      <c r="C14" s="1">
        <v>11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>
      <c r="A15" s="1" t="s">
        <v>48</v>
      </c>
      <c r="B15" s="2" t="s">
        <v>51</v>
      </c>
      <c r="C15" s="1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4:4">
      <c r="D16" s="1"/>
    </row>
    <row r="18" spans="3:4">
      <c r="C18" s="3" t="s">
        <v>52</v>
      </c>
      <c r="D18" s="1" t="s">
        <v>39</v>
      </c>
    </row>
    <row r="20" spans="2:11">
      <c r="B20" s="3" t="s">
        <v>18</v>
      </c>
      <c r="C20" s="3" t="s">
        <v>46</v>
      </c>
      <c r="D20" s="3" t="s">
        <v>49</v>
      </c>
      <c r="E20" s="3" t="s">
        <v>53</v>
      </c>
      <c r="F20" s="3" t="s">
        <v>50</v>
      </c>
      <c r="J20" s="3" t="s">
        <v>18</v>
      </c>
      <c r="K20" s="3" t="s">
        <v>54</v>
      </c>
    </row>
    <row r="21" spans="2:11">
      <c r="B21" s="3" t="s">
        <v>45</v>
      </c>
      <c r="C21" s="1">
        <f>SUMIFS(INDEX($C$3:$H$15,,MATCH($D$18,$C$3:$H$3,0)),$A$3:$A$15,$B21,$B$3:$B$15,C$20)</f>
        <v>2</v>
      </c>
      <c r="D21" s="1">
        <f t="shared" ref="D21:F21" si="0">SUMIFS(INDEX($C$3:$H$15,,MATCH($D$18,$C$3:$H$3,0)),$A$3:$A$15,$B21,$B$3:$B$15,D$20)</f>
        <v>0</v>
      </c>
      <c r="E21" s="1">
        <f t="shared" si="0"/>
        <v>0</v>
      </c>
      <c r="F21" s="1">
        <f t="shared" si="0"/>
        <v>1</v>
      </c>
      <c r="J21" s="3" t="s">
        <v>45</v>
      </c>
      <c r="K21" s="1">
        <f>SUMIF($A$3:$A$15,$B21,INDEX($C$3:$H$15,,MATCH($D$18,$C$3:$H$3,0)))</f>
        <v>4</v>
      </c>
    </row>
    <row r="22" spans="2:11">
      <c r="B22" s="3" t="s">
        <v>47</v>
      </c>
      <c r="C22" s="1">
        <f t="shared" ref="C22:F23" si="1">SUMIFS(INDEX($C$3:$H$15,,MATCH($D$18,$C$3:$H$3,0)),$A$3:$A$15,$B22,$B$3:$B$15,C$20)</f>
        <v>1</v>
      </c>
      <c r="D22" s="1">
        <f t="shared" si="1"/>
        <v>1</v>
      </c>
      <c r="E22" s="1">
        <f t="shared" si="1"/>
        <v>0</v>
      </c>
      <c r="F22" s="1">
        <f t="shared" si="1"/>
        <v>1</v>
      </c>
      <c r="J22" s="3" t="s">
        <v>47</v>
      </c>
      <c r="K22" s="1">
        <f t="shared" ref="K22:K23" si="2">SUMIF($A$3:$A$15,$B22,INDEX($C$3:$H$15,,MATCH($D$18,$C$3:$H$3,0)))</f>
        <v>4</v>
      </c>
    </row>
    <row r="23" spans="2:11">
      <c r="B23" s="3" t="s">
        <v>48</v>
      </c>
      <c r="C23" s="1">
        <f t="shared" si="1"/>
        <v>1</v>
      </c>
      <c r="D23" s="1">
        <f t="shared" si="1"/>
        <v>1</v>
      </c>
      <c r="E23" s="1">
        <f t="shared" si="1"/>
        <v>0</v>
      </c>
      <c r="F23" s="1">
        <f t="shared" si="1"/>
        <v>1</v>
      </c>
      <c r="J23" s="3" t="s">
        <v>48</v>
      </c>
      <c r="K23" s="1">
        <f t="shared" si="2"/>
        <v>4</v>
      </c>
    </row>
  </sheetData>
  <mergeCells count="1">
    <mergeCell ref="J3:P13"/>
  </mergeCells>
  <dataValidations count="1">
    <dataValidation type="list" allowBlank="1" showInputMessage="1" showErrorMessage="1" sqref="D18">
      <formula1>$C$3:$H$3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Hlookup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sachi</cp:lastModifiedBy>
  <dcterms:created xsi:type="dcterms:W3CDTF">2024-06-11T08:37:00Z</dcterms:created>
  <dcterms:modified xsi:type="dcterms:W3CDTF">2024-08-07T10:39:57Z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D79E28A05A2A48C2A50263A5B6EBD0FD_12</vt:lpwstr>
  </property>
  <property fmtid="{D5CDD505-2E9C-101B-9397-08002B2CF9AE}" pid="3" name="KSOProductBuildVer">
    <vt:lpwstr>1033-12.2.0.17545</vt:lpwstr>
  </property>
</Properties>
</file>